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45" tabRatio="826" activeTab="0"/>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<sst xmlns="http://schemas.openxmlformats.org/spreadsheetml/2006/main" count="2029" uniqueCount="540">
  <si>
    <t xml:space="preserve"> - У колонама које се односе на циљане вредности за 2022., 2023. и 2024.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</si>
  <si>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2021.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2022. годину нису познате вредности индикатора које ће бити коначно остварене до краја текуће 2021. године, у ову колону уносе се планиране/очекиване вредности индикатора. Уколико се у циклусу припреме буџета за 2022. годину користи исти индикатор који је коришћен и у циклусу за 2021. годину, у ову колону уноси се вредност индикатора која је исказана као пројекција за 2021.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2021. године.</t>
  </si>
  <si>
    <t xml:space="preserve"> - наслов колоне "Очекивана вредност у 2021.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2022. то је Одлука о буџету или Одлука о последњем ребалансу за 2021. годину у тренутку почетка припреме буџета за 2022. годину. </t>
  </si>
  <si>
    <t xml:space="preserve"> - наслов колоне "Вредност у базној години (2020)" односи се на иницијалну референтну вредност индикатора у односу на коју настојимо да пратимо промене током времена (у буџетском циклусу за 2022. годину то ће бити 2020. година, кроз наредне буџетске циклусе ће бити расположиве вредности са краја 2021/2022/итд.). За буџетску кампању 2022., као иницијалну референтну вредност у овој колони треба унети вредност према расположивим подацима за крај 2020. године тј. из завршног рачуна. Уколико нису познати подаци о вредности индикатора за крај 2020. године, унети вредност индикатора из периода који претходи крају 2020. године и за који су подаци доступни (нпр. средина 2020. године, крај 2018. године и сл.)</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</si>
  <si>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(2020)“ односи се на вредност прихода/расхода из последњег завршног рачуна буџетског корисника. За буџетску кампању 2022. то је завршни рачун из 2020. године. У наредним буџетским циклусима, корисници коригују године у складу са буџетском кампањом која је у току;      </t>
  </si>
  <si>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</si>
  <si>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</si>
  <si>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</si>
  <si>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</si>
  <si>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</si>
  <si>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</si>
  <si>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</si>
  <si>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</si>
  <si>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</si>
  <si>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</si>
  <si>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</si>
  <si>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</si>
  <si>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</si>
  <si>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</si>
  <si>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</si>
  <si>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</si>
  <si>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</si>
  <si>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</si>
  <si>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</si>
  <si>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</si>
  <si>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</si>
  <si>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</si>
  <si>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</si>
  <si>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</si>
  <si>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</si>
  <si>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</si>
  <si>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</si>
  <si>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</si>
  <si>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</si>
  <si>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</si>
  <si>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</si>
  <si>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</si>
  <si>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</si>
  <si>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</si>
  <si>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</si>
  <si>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</si>
  <si>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</si>
  <si>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</si>
  <si>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</si>
  <si>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</si>
  <si>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</si>
  <si>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</si>
  <si>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</si>
  <si>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</si>
  <si>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</si>
  <si>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</si>
  <si>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</si>
  <si>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</si>
  <si>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</si>
  <si>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</si>
  <si>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</si>
  <si>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</si>
  <si>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</si>
  <si>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</si>
  <si>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</si>
  <si>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</si>
  <si>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</si>
  <si>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</si>
  <si>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</si>
  <si>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</si>
  <si>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</si>
  <si>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</si>
  <si>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</si>
  <si>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</si>
  <si>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</si>
  <si>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</si>
  <si>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</si>
  <si>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</si>
  <si>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</si>
  <si>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</si>
  <si>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</si>
  <si>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</si>
  <si>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</si>
  <si>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</si>
  <si>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</si>
  <si>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</si>
  <si>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</si>
  <si>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</si>
  <si>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</si>
  <si>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</si>
  <si>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</si>
  <si>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</si>
  <si>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</si>
  <si>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</si>
  <si>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</si>
  <si>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</si>
  <si>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</si>
  <si>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</si>
  <si>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</si>
  <si>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</si>
  <si>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</si>
  <si>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</si>
  <si>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</si>
  <si>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</si>
  <si>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</si>
  <si>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</si>
  <si>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</si>
  <si>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</si>
  <si>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</si>
  <si>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</si>
  <si>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</si>
  <si>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</si>
  <si>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</si>
  <si>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</si>
  <si>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</si>
  <si>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</si>
  <si>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</si>
  <si>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</si>
  <si>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</si>
  <si>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</si>
  <si>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</si>
  <si>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</si>
  <si>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</si>
  <si>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</si>
  <si>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</si>
  <si>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</si>
  <si>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</si>
  <si>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</si>
  <si>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</si>
  <si>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</si>
  <si>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</si>
  <si>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</si>
  <si>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</si>
  <si>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</si>
  <si>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</si>
  <si>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</si>
  <si>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</si>
  <si>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</si>
  <si>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</si>
  <si>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</si>
  <si>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</si>
  <si>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</si>
  <si>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</si>
  <si>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</si>
  <si>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</si>
  <si>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</si>
  <si>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</si>
  <si>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</si>
  <si>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</si>
  <si>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</si>
  <si>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</si>
  <si>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</si>
  <si>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</si>
  <si>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</si>
  <si>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</si>
  <si>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</si>
  <si>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</si>
  <si>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</si>
  <si>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</si>
  <si>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</si>
  <si>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</si>
  <si>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</si>
  <si>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</si>
  <si>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</si>
  <si>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</si>
  <si>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</si>
  <si>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</si>
  <si>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</si>
  <si>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</si>
  <si>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</si>
  <si>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</si>
  <si>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</si>
  <si>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</si>
  <si>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</si>
  <si>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</si>
  <si>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</si>
  <si>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</si>
  <si>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</si>
  <si>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</si>
  <si>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</si>
  <si>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</si>
  <si>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</si>
  <si>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</si>
  <si>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</si>
  <si>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</si>
  <si>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</si>
  <si>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</si>
  <si>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</si>
  <si>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</si>
  <si>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</si>
  <si>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</si>
  <si>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</si>
  <si>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</si>
  <si>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</si>
  <si>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</si>
  <si>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</si>
  <si>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</si>
  <si>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</si>
  <si>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</si>
  <si>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</si>
  <si>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</si>
  <si>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</si>
  <si>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</si>
  <si>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</si>
  <si>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</si>
  <si>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</si>
  <si>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</si>
  <si>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</si>
  <si>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</si>
  <si>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</si>
  <si>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</si>
  <si>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</si>
  <si>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</si>
  <si>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</si>
  <si>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</si>
  <si>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</si>
  <si>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</si>
  <si>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</si>
  <si>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</si>
  <si>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</si>
  <si>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</si>
  <si>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</si>
  <si>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</si>
  <si>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</si>
  <si>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</si>
  <si>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</si>
  <si>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</si>
  <si>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</si>
  <si>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</si>
  <si>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</si>
  <si>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</si>
  <si>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</si>
  <si>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</si>
  <si>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</si>
  <si>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</si>
  <si>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</si>
  <si>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</si>
  <si>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</si>
  <si>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</si>
  <si>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</si>
  <si>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</si>
  <si>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</si>
  <si>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</si>
  <si>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</si>
  <si>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</si>
  <si>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</si>
  <si>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</si>
  <si>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</si>
  <si>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</si>
  <si>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</si>
  <si>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</si>
  <si>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</si>
  <si>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</si>
  <si>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</si>
  <si>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</si>
  <si>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</si>
  <si>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</si>
  <si>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</si>
  <si>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</si>
  <si>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</si>
  <si>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</si>
  <si>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</si>
  <si>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</si>
  <si>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</si>
  <si>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</si>
  <si>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</si>
  <si>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</si>
  <si>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</si>
  <si>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</si>
  <si>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</si>
  <si>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</si>
  <si>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</si>
  <si>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</si>
  <si>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</si>
  <si>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</si>
  <si>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</si>
  <si>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</si>
  <si>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</si>
  <si>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</si>
  <si>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</si>
  <si>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</si>
  <si>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</si>
  <si>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</si>
  <si>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</si>
  <si>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</si>
  <si>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</si>
  <si>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</si>
  <si>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</si>
  <si>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</si>
  <si>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</si>
  <si>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</si>
  <si>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</si>
  <si>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</si>
  <si>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</si>
  <si>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</si>
  <si>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</si>
  <si>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</si>
  <si>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</si>
  <si>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</si>
  <si>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</si>
  <si>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</si>
  <si>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</si>
  <si>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</si>
  <si>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</si>
  <si>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</si>
  <si>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</si>
  <si>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</si>
  <si>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</si>
  <si>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</si>
  <si>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</si>
  <si>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</si>
  <si>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</si>
  <si>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</si>
  <si>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</si>
  <si>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</si>
  <si>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</si>
  <si>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</si>
  <si>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</si>
  <si>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</si>
  <si>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</si>
  <si>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</si>
  <si>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</si>
  <si>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</si>
  <si>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</si>
  <si>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</si>
  <si>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</si>
  <si>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</si>
  <si>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</si>
  <si>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</si>
  <si>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</si>
  <si>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</si>
  <si>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</si>
  <si>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</si>
  <si>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</si>
  <si>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</si>
  <si>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</si>
  <si>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</si>
  <si>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</si>
  <si>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</si>
  <si>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</si>
  <si>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</si>
  <si>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</si>
  <si>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</si>
  <si>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</si>
  <si>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</si>
  <si>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</si>
  <si>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</si>
  <si>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</si>
  <si>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</si>
  <si>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</si>
  <si>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</si>
  <si>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</si>
  <si>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</si>
  <si>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</si>
  <si>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</si>
  <si>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</si>
  <si>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</si>
  <si>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</si>
  <si>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</si>
  <si>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</si>
  <si>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</si>
  <si>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</si>
  <si>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</si>
  <si>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</si>
  <si>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</si>
  <si>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</si>
  <si>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</si>
  <si>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</si>
  <si>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</si>
  <si>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</si>
  <si>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</si>
  <si>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</si>
  <si>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</si>
  <si>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</si>
  <si>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</si>
  <si>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</si>
  <si>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</si>
  <si>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</si>
  <si>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</si>
  <si>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</si>
  <si>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</si>
  <si>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</si>
  <si>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</si>
  <si>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</si>
  <si>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</si>
  <si>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</si>
  <si>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</si>
  <si>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</si>
  <si>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</si>
  <si>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</si>
  <si>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</si>
  <si>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</si>
  <si>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</si>
  <si>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</si>
  <si>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</si>
  <si>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</si>
  <si>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</si>
  <si>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</si>
  <si>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</si>
  <si>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</si>
  <si>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</si>
  <si>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</si>
  <si>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</si>
  <si>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</si>
  <si>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</si>
  <si>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</si>
  <si>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</si>
  <si>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</si>
  <si>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</si>
  <si>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</si>
  <si>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</si>
  <si>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</si>
  <si>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</si>
  <si>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</si>
  <si>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</si>
  <si>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</si>
  <si>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</si>
  <si>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</si>
  <si>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</si>
  <si>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</si>
  <si>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</si>
  <si>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</si>
  <si>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</si>
  <si>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</si>
  <si>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</si>
  <si>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</si>
  <si>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</si>
  <si>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</si>
  <si>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</si>
  <si>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</si>
  <si>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</si>
  <si>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</si>
  <si>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</si>
  <si>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</si>
  <si>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</si>
  <si>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</si>
  <si>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</si>
  <si>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</si>
  <si>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</si>
  <si>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</si>
  <si>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</si>
  <si>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</si>
  <si>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</si>
  <si>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</si>
  <si>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</si>
  <si>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</si>
  <si>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</si>
  <si>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</si>
  <si>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</si>
  <si>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</si>
  <si>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</si>
  <si>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</si>
  <si>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</si>
  <si>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</si>
  <si>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</si>
  <si>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</si>
  <si>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</si>
  <si>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</si>
  <si>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</si>
  <si>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</si>
  <si>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</si>
  <si>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</si>
  <si>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</si>
  <si>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</si>
  <si>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</si>
  <si>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</si>
  <si>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</si>
  <si>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</si>
  <si>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</si>
  <si>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</si>
  <si>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</si>
  <si>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</si>
  <si>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</si>
  <si>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</si>
  <si>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</si>
  <si>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</si>
  <si>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</si>
  <si>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</si>
  <si>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</si>
  <si>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</si>
  <si>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</si>
  <si>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</si>
  <si>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</si>
  <si>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</si>
  <si>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</si>
  <si>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</si>
  <si>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</si>
  <si>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</si>
  <si>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</si>
  <si>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</si>
  <si>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</si>
  <si>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</si>
  <si>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</si>
  <si>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</si>
  <si>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</si>
  <si>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</si>
  <si>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</si>
  <si>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</si>
  <si>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</si>
  <si>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</si>
  <si>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</si>
  <si>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</si>
  <si>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</si>
  <si>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</si>
  <si>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</si>
  <si>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</si>
  <si>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</si>
  <si>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</si>
  <si>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</si>
  <si>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</si>
  <si>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</si>
  <si>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</si>
  <si>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</si>
  <si>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</si>
  <si>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</si>
  <si>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</si>
  <si>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</si>
  <si>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</si>
  <si>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</si>
  <si>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</si>
  <si>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</si>
  <si>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</si>
  <si>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</si>
  <si>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</si>
  <si>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</si>
  <si>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</si>
  <si>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</si>
  <si>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</si>
  <si>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</si>
  <si>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</si>
  <si>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</si>
  <si>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</si>
  <si>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</si>
  <si>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2022. години</t>
  </si>
  <si>
    <t>Вредност у 2022. години</t>
  </si>
  <si>
    <t>Циљана вредност у 2023. години</t>
  </si>
  <si>
    <t>Вредност у 2023. години</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</si>
  <si>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</si>
  <si>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</si>
  <si>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</si>
  <si>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Очекивана вредност у 2021. години</t>
  </si>
  <si>
    <t>Вредност у базној години (2020)</t>
  </si>
  <si>
    <t>Циљана вредност у 2024. години</t>
  </si>
  <si>
    <t>Вредност у 2024. години</t>
  </si>
  <si>
    <t>Укупно (2022-2024)</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</si>
</sst>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RSD&quot;;\-#,##0\ &quot;RSD&quot;"/>
    <numFmt numFmtId="173" formatCode="#,##0\ &quot;RSD&quot;;[Red]\-#,##0\ &quot;RSD&quot;"/>
    <numFmt numFmtId="174" formatCode="#,##0.00\ &quot;RSD&quot;;\-#,##0.00\ &quot;RSD&quot;"/>
    <numFmt numFmtId="175" formatCode="#,##0.00\ &quot;RSD&quot;;[Red]\-#,##0.00\ &quot;RSD&quot;"/>
    <numFmt numFmtId="176" formatCode="_-* #,##0\ &quot;RSD&quot;_-;\-* #,##0\ &quot;RSD&quot;_-;_-* &quot;-&quot;\ &quot;RSD&quot;_-;_-@_-"/>
    <numFmt numFmtId="177" formatCode="_-* #,##0_-;\-* #,##0_-;_-* &quot;-&quot;_-;_-@_-"/>
    <numFmt numFmtId="178" formatCode="_-* #,##0.00\ &quot;RSD&quot;_-;\-* #,##0.00\ &quot;RSD&quot;_-;_-* &quot;-&quot;??\ &quot;RSD&quot;_-;_-@_-"/>
    <numFmt numFmtId="179" formatCode="_-* #,##0.00_-;\-* #,##0.00_-;_-* &quot;-&quot;??_-;_-@_-"/>
    <numFmt numFmtId="180" formatCode="_-* #,##0\ _R_S_D_-;\-* #,##0\ _R_S_D_-;_-* &quot;-&quot;\ _R_S_D_-;_-@_-"/>
    <numFmt numFmtId="181" formatCode="_-* #,##0.00\ _R_S_D_-;\-* #,##0.00\ _R_S_D_-;_-* &quot;-&quot;??\ _R_S_D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0\ _d_i_n_._-;\-* #,##0.00\ _d_i_n_._-;_-* &quot;-&quot;??\ _d_i_n_._-;_-@_-"/>
    <numFmt numFmtId="189" formatCode="_(* #,##0.00_);_(* \(#,##0.00\);_(* \-??_);_(@_)"/>
    <numFmt numFmtId="190" formatCode="[$-409]dddd\,\ mmmm\ dd\,\ yyyy"/>
    <numFmt numFmtId="191" formatCode="[$-409]h:mm:ss\ AM/PM"/>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58">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top style="medium"/>
      <bottom style="thin"/>
    </border>
    <border>
      <left style="thin"/>
      <right/>
      <top style="medium"/>
      <bottom style="thin"/>
    </border>
    <border>
      <left style="thin"/>
      <right/>
      <top/>
      <bottom/>
    </border>
    <border>
      <left/>
      <right style="thin"/>
      <top/>
      <bottom/>
    </border>
    <border>
      <left style="thin"/>
      <right/>
      <top/>
      <bottom style="thin"/>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18" borderId="0" applyNumberFormat="0" applyBorder="0" applyAlignment="0" applyProtection="0"/>
    <xf numFmtId="0" fontId="13" fillId="19" borderId="0" applyNumberFormat="0" applyBorder="0" applyAlignment="0" applyProtection="0"/>
    <xf numFmtId="0" fontId="40" fillId="27" borderId="0" applyNumberFormat="0" applyBorder="0" applyAlignment="0" applyProtection="0"/>
    <xf numFmtId="0" fontId="13" fillId="28" borderId="0" applyNumberFormat="0" applyBorder="0" applyAlignment="0" applyProtection="0"/>
    <xf numFmtId="0" fontId="40" fillId="29" borderId="0" applyNumberFormat="0" applyBorder="0" applyAlignment="0" applyProtection="0"/>
    <xf numFmtId="0" fontId="13" fillId="30" borderId="0" applyNumberFormat="0" applyBorder="0" applyAlignment="0" applyProtection="0"/>
    <xf numFmtId="0" fontId="40" fillId="31" borderId="0" applyNumberFormat="0" applyBorder="0" applyAlignment="0" applyProtection="0"/>
    <xf numFmtId="0" fontId="13" fillId="32" borderId="0" applyNumberFormat="0" applyBorder="0" applyAlignment="0" applyProtection="0"/>
    <xf numFmtId="0" fontId="40" fillId="33" borderId="0" applyNumberFormat="0" applyBorder="0" applyAlignment="0" applyProtection="0"/>
    <xf numFmtId="0" fontId="13" fillId="34" borderId="0" applyNumberFormat="0" applyBorder="0" applyAlignment="0" applyProtection="0"/>
    <xf numFmtId="0" fontId="40" fillId="35" borderId="0" applyNumberFormat="0" applyBorder="0" applyAlignment="0" applyProtection="0"/>
    <xf numFmtId="0" fontId="13" fillId="36" borderId="0" applyNumberFormat="0" applyBorder="0" applyAlignment="0" applyProtection="0"/>
    <xf numFmtId="0" fontId="40" fillId="37" borderId="0" applyNumberFormat="0" applyBorder="0" applyAlignment="0" applyProtection="0"/>
    <xf numFmtId="0" fontId="13" fillId="38" borderId="0" applyNumberFormat="0" applyBorder="0" applyAlignment="0" applyProtection="0"/>
    <xf numFmtId="0" fontId="40" fillId="39" borderId="0" applyNumberFormat="0" applyBorder="0" applyAlignment="0" applyProtection="0"/>
    <xf numFmtId="0" fontId="13" fillId="28" borderId="0" applyNumberFormat="0" applyBorder="0" applyAlignment="0" applyProtection="0"/>
    <xf numFmtId="0" fontId="40" fillId="40" borderId="0" applyNumberFormat="0" applyBorder="0" applyAlignment="0" applyProtection="0"/>
    <xf numFmtId="0" fontId="13" fillId="30" borderId="0" applyNumberFormat="0" applyBorder="0" applyAlignment="0" applyProtection="0"/>
    <xf numFmtId="0" fontId="40" fillId="41" borderId="0" applyNumberFormat="0" applyBorder="0" applyAlignment="0" applyProtection="0"/>
    <xf numFmtId="0" fontId="13" fillId="42" borderId="0" applyNumberFormat="0" applyBorder="0" applyAlignment="0" applyProtection="0"/>
    <xf numFmtId="0" fontId="41" fillId="43" borderId="0" applyNumberFormat="0" applyBorder="0" applyAlignment="0" applyProtection="0"/>
    <xf numFmtId="0" fontId="14" fillId="5" borderId="0" applyNumberFormat="0" applyBorder="0" applyAlignment="0" applyProtection="0"/>
    <xf numFmtId="0" fontId="42" fillId="44" borderId="1" applyNumberFormat="0" applyAlignment="0" applyProtection="0"/>
    <xf numFmtId="0" fontId="15" fillId="45" borderId="2" applyNumberFormat="0" applyAlignment="0" applyProtection="0"/>
    <xf numFmtId="0" fontId="15" fillId="45" borderId="2" applyNumberFormat="0" applyAlignment="0" applyProtection="0"/>
    <xf numFmtId="0" fontId="43" fillId="46" borderId="3" applyNumberFormat="0" applyAlignment="0" applyProtection="0"/>
    <xf numFmtId="0" fontId="16" fillId="47"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89" fontId="12" fillId="0" borderId="0" applyFill="0" applyBorder="0" applyAlignment="0" applyProtection="0"/>
    <xf numFmtId="43" fontId="1" fillId="0" borderId="0" applyFont="0" applyFill="0" applyBorder="0" applyAlignment="0" applyProtection="0"/>
    <xf numFmtId="188"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8"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49"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0" borderId="0" applyNumberFormat="0" applyBorder="0" applyAlignment="0" applyProtection="0"/>
    <xf numFmtId="0" fontId="24" fillId="51"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2" borderId="13" applyNumberFormat="0" applyFont="0" applyAlignment="0" applyProtection="0"/>
    <xf numFmtId="0" fontId="12" fillId="53" borderId="14" applyNumberFormat="0" applyAlignment="0" applyProtection="0"/>
    <xf numFmtId="0" fontId="12" fillId="53" borderId="14" applyNumberFormat="0" applyAlignment="0" applyProtection="0"/>
    <xf numFmtId="0" fontId="53" fillId="44" borderId="15" applyNumberFormat="0" applyAlignment="0" applyProtection="0"/>
    <xf numFmtId="0" fontId="25" fillId="45" borderId="16" applyNumberFormat="0" applyAlignment="0" applyProtection="0"/>
    <xf numFmtId="0" fontId="25" fillId="45"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44">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4"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5" borderId="20" xfId="0" applyNumberFormat="1" applyFont="1" applyFill="1" applyBorder="1" applyAlignment="1" applyProtection="1">
      <alignment horizontal="center" vertical="center" wrapText="1"/>
      <protection locked="0"/>
    </xf>
    <xf numFmtId="0" fontId="0" fillId="55"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5"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5" borderId="20" xfId="115" applyNumberFormat="1" applyFont="1" applyFill="1" applyBorder="1" applyAlignment="1" applyProtection="1">
      <alignment horizontal="center" vertical="center" wrapText="1"/>
      <protection locked="0"/>
    </xf>
    <xf numFmtId="49" fontId="3" fillId="55"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4" borderId="20" xfId="0" applyFont="1" applyFill="1" applyBorder="1" applyAlignment="1" applyProtection="1">
      <alignment horizontal="center" vertical="center" wrapText="1"/>
      <protection/>
    </xf>
    <xf numFmtId="0" fontId="7" fillId="54" borderId="27" xfId="0" applyFont="1" applyFill="1" applyBorder="1" applyAlignment="1" applyProtection="1">
      <alignment horizontal="center" vertical="center" wrapText="1"/>
      <protection/>
    </xf>
    <xf numFmtId="0" fontId="7" fillId="54"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6" borderId="27" xfId="106" applyNumberFormat="1" applyFont="1" applyFill="1" applyBorder="1" applyAlignment="1" applyProtection="1" quotePrefix="1">
      <alignment horizontal="center" vertical="center"/>
      <protection hidden="1"/>
    </xf>
    <xf numFmtId="0" fontId="35" fillId="56" borderId="20" xfId="106" applyNumberFormat="1" applyFont="1" applyFill="1" applyBorder="1" applyAlignment="1" applyProtection="1" quotePrefix="1">
      <alignment horizontal="center" vertical="center"/>
      <protection hidden="1"/>
    </xf>
    <xf numFmtId="0" fontId="35" fillId="56" borderId="28" xfId="106" applyFont="1" applyFill="1" applyBorder="1" applyAlignment="1" applyProtection="1">
      <alignment vertical="center" wrapText="1"/>
      <protection hidden="1"/>
    </xf>
    <xf numFmtId="3" fontId="35" fillId="56" borderId="27" xfId="106" applyNumberFormat="1" applyFont="1" applyFill="1" applyBorder="1" applyAlignment="1" applyProtection="1" quotePrefix="1">
      <alignment horizontal="right" vertical="center"/>
      <protection hidden="1"/>
    </xf>
    <xf numFmtId="3" fontId="35" fillId="56" borderId="30" xfId="106" applyNumberFormat="1" applyFont="1" applyFill="1" applyBorder="1" applyAlignment="1" applyProtection="1" quotePrefix="1">
      <alignment horizontal="right" vertical="center"/>
      <protection hidden="1"/>
    </xf>
    <xf numFmtId="0" fontId="35" fillId="54" borderId="27" xfId="106" applyNumberFormat="1" applyFont="1" applyFill="1" applyBorder="1" applyAlignment="1" applyProtection="1" quotePrefix="1">
      <alignment horizontal="center" vertical="center"/>
      <protection hidden="1"/>
    </xf>
    <xf numFmtId="0" fontId="35" fillId="54" borderId="20" xfId="106" applyNumberFormat="1" applyFont="1" applyFill="1" applyBorder="1" applyAlignment="1" applyProtection="1" quotePrefix="1">
      <alignment horizontal="center" vertical="center"/>
      <protection hidden="1"/>
    </xf>
    <xf numFmtId="0" fontId="35" fillId="54" borderId="28" xfId="106" applyFont="1" applyFill="1" applyBorder="1" applyAlignment="1" applyProtection="1">
      <alignment vertical="center" wrapText="1"/>
      <protection hidden="1"/>
    </xf>
    <xf numFmtId="3" fontId="35" fillId="54" borderId="27" xfId="106" applyNumberFormat="1" applyFont="1" applyFill="1" applyBorder="1" applyAlignment="1" applyProtection="1" quotePrefix="1">
      <alignment horizontal="right" vertical="center"/>
      <protection hidden="1"/>
    </xf>
    <xf numFmtId="3" fontId="35" fillId="54" borderId="28" xfId="106" applyNumberFormat="1" applyFont="1" applyFill="1" applyBorder="1" applyAlignment="1" applyProtection="1" quotePrefix="1">
      <alignment horizontal="right" vertical="center"/>
      <protection hidden="1"/>
    </xf>
    <xf numFmtId="3" fontId="35" fillId="54"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5" borderId="28" xfId="106" applyNumberFormat="1" applyFont="1" applyFill="1" applyBorder="1" applyAlignment="1" applyProtection="1" quotePrefix="1">
      <alignment horizontal="right" vertical="center"/>
      <protection hidden="1"/>
    </xf>
    <xf numFmtId="0" fontId="35" fillId="54" borderId="31" xfId="106" applyNumberFormat="1" applyFont="1" applyFill="1" applyBorder="1" applyAlignment="1" applyProtection="1" quotePrefix="1">
      <alignment horizontal="center" vertical="center"/>
      <protection hidden="1"/>
    </xf>
    <xf numFmtId="0" fontId="35" fillId="54" borderId="32" xfId="106" applyNumberFormat="1" applyFont="1" applyFill="1" applyBorder="1" applyAlignment="1" applyProtection="1" quotePrefix="1">
      <alignment horizontal="center" vertical="center"/>
      <protection hidden="1"/>
    </xf>
    <xf numFmtId="0" fontId="35" fillId="54" borderId="33" xfId="106" applyFont="1" applyFill="1" applyBorder="1" applyAlignment="1" applyProtection="1">
      <alignment vertical="center" wrapText="1"/>
      <protection hidden="1"/>
    </xf>
    <xf numFmtId="3" fontId="35" fillId="54" borderId="23" xfId="106" applyNumberFormat="1" applyFont="1" applyFill="1" applyBorder="1" applyAlignment="1" applyProtection="1" quotePrefix="1">
      <alignment horizontal="right" vertical="center"/>
      <protection hidden="1"/>
    </xf>
    <xf numFmtId="0" fontId="35" fillId="56" borderId="31" xfId="106" applyNumberFormat="1" applyFont="1" applyFill="1" applyBorder="1" applyAlignment="1" applyProtection="1" quotePrefix="1">
      <alignment horizontal="center" vertical="center"/>
      <protection/>
    </xf>
    <xf numFmtId="0" fontId="35" fillId="56" borderId="32" xfId="106" applyNumberFormat="1" applyFont="1" applyFill="1" applyBorder="1" applyAlignment="1" applyProtection="1" quotePrefix="1">
      <alignment horizontal="center" vertical="center"/>
      <protection/>
    </xf>
    <xf numFmtId="0" fontId="35" fillId="56" borderId="33" xfId="106" applyFont="1" applyFill="1" applyBorder="1" applyAlignment="1" applyProtection="1">
      <alignment vertical="center" wrapText="1"/>
      <protection/>
    </xf>
    <xf numFmtId="3" fontId="35" fillId="56" borderId="24" xfId="106" applyNumberFormat="1" applyFont="1" applyFill="1" applyBorder="1" applyAlignment="1" applyProtection="1" quotePrefix="1">
      <alignment horizontal="right" vertical="center"/>
      <protection hidden="1"/>
    </xf>
    <xf numFmtId="3" fontId="35" fillId="56" borderId="33" xfId="106" applyNumberFormat="1" applyFont="1" applyFill="1" applyBorder="1" applyAlignment="1" applyProtection="1" quotePrefix="1">
      <alignment horizontal="right" vertical="center"/>
      <protection hidden="1"/>
    </xf>
    <xf numFmtId="3" fontId="35" fillId="56" borderId="31" xfId="106" applyNumberFormat="1" applyFont="1" applyFill="1" applyBorder="1" applyAlignment="1" applyProtection="1" quotePrefix="1">
      <alignment horizontal="right" vertical="center"/>
      <protection hidden="1"/>
    </xf>
    <xf numFmtId="0" fontId="35" fillId="54" borderId="27" xfId="106" applyNumberFormat="1" applyFont="1" applyFill="1" applyBorder="1" applyAlignment="1" applyProtection="1" quotePrefix="1">
      <alignment horizontal="center" vertical="center"/>
      <protection/>
    </xf>
    <xf numFmtId="0" fontId="35" fillId="54" borderId="20" xfId="106" applyNumberFormat="1" applyFont="1" applyFill="1" applyBorder="1" applyAlignment="1" applyProtection="1" quotePrefix="1">
      <alignment horizontal="center" vertical="center"/>
      <protection/>
    </xf>
    <xf numFmtId="0" fontId="35" fillId="54"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4"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6" borderId="27" xfId="106" applyNumberFormat="1" applyFont="1" applyFill="1" applyBorder="1" applyAlignment="1" applyProtection="1" quotePrefix="1">
      <alignment horizontal="center" vertical="center"/>
      <protection/>
    </xf>
    <xf numFmtId="0" fontId="35" fillId="56" borderId="20" xfId="106" applyNumberFormat="1" applyFont="1" applyFill="1" applyBorder="1" applyAlignment="1" applyProtection="1" quotePrefix="1">
      <alignment horizontal="center" vertical="center"/>
      <protection/>
    </xf>
    <xf numFmtId="0" fontId="35" fillId="56" borderId="28" xfId="106" applyFont="1" applyFill="1" applyBorder="1" applyAlignment="1" applyProtection="1">
      <alignment vertical="center" wrapText="1"/>
      <protection/>
    </xf>
    <xf numFmtId="3" fontId="35" fillId="56" borderId="23" xfId="106" applyNumberFormat="1" applyFont="1" applyFill="1" applyBorder="1" applyAlignment="1" applyProtection="1" quotePrefix="1">
      <alignment horizontal="right" vertical="center"/>
      <protection hidden="1"/>
    </xf>
    <xf numFmtId="3" fontId="35" fillId="56" borderId="28" xfId="106" applyNumberFormat="1" applyFont="1" applyFill="1" applyBorder="1" applyAlignment="1" applyProtection="1" quotePrefix="1">
      <alignment horizontal="right" vertical="center"/>
      <protection hidden="1"/>
    </xf>
    <xf numFmtId="3" fontId="35" fillId="54" borderId="23" xfId="106" applyNumberFormat="1" applyFont="1" applyFill="1" applyBorder="1" applyAlignment="1" applyProtection="1">
      <alignment horizontal="right" vertical="center"/>
      <protection hidden="1"/>
    </xf>
    <xf numFmtId="3" fontId="35" fillId="54" borderId="28" xfId="106" applyNumberFormat="1" applyFont="1" applyFill="1" applyBorder="1" applyAlignment="1" applyProtection="1">
      <alignment horizontal="right" vertical="center"/>
      <protection hidden="1"/>
    </xf>
    <xf numFmtId="3" fontId="35" fillId="54"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6" borderId="36" xfId="106" applyFont="1" applyFill="1" applyBorder="1" applyAlignment="1" applyProtection="1">
      <alignment horizontal="center" vertical="center"/>
      <protection/>
    </xf>
    <xf numFmtId="0" fontId="35" fillId="6" borderId="37" xfId="106" applyFont="1" applyFill="1" applyBorder="1" applyAlignment="1" applyProtection="1">
      <alignment horizontal="center" vertical="center"/>
      <protection/>
    </xf>
    <xf numFmtId="0" fontId="35" fillId="6" borderId="38" xfId="106" applyFont="1" applyFill="1" applyBorder="1" applyAlignment="1" applyProtection="1">
      <alignment vertical="center" wrapText="1"/>
      <protection/>
    </xf>
    <xf numFmtId="3" fontId="5" fillId="6" borderId="39" xfId="106" applyNumberFormat="1" applyFont="1" applyFill="1" applyBorder="1" applyAlignment="1" applyProtection="1" quotePrefix="1">
      <alignment horizontal="right" vertical="center"/>
      <protection hidden="1"/>
    </xf>
    <xf numFmtId="3" fontId="5" fillId="6" borderId="38" xfId="106" applyNumberFormat="1" applyFont="1" applyFill="1" applyBorder="1" applyAlignment="1" applyProtection="1" quotePrefix="1">
      <alignment horizontal="right" vertical="center"/>
      <protection hidden="1"/>
    </xf>
    <xf numFmtId="3" fontId="35" fillId="56" borderId="40" xfId="106" applyNumberFormat="1" applyFont="1" applyFill="1" applyBorder="1" applyAlignment="1" applyProtection="1" quotePrefix="1">
      <alignment horizontal="right" vertical="center"/>
      <protection hidden="1"/>
    </xf>
    <xf numFmtId="3" fontId="35" fillId="56"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6" borderId="36" xfId="106" applyNumberFormat="1" applyFont="1" applyFill="1" applyBorder="1" applyAlignment="1" applyProtection="1" quotePrefix="1">
      <alignment horizontal="center" vertical="center"/>
      <protection/>
    </xf>
    <xf numFmtId="0" fontId="35" fillId="6" borderId="37" xfId="106" applyNumberFormat="1" applyFont="1" applyFill="1" applyBorder="1" applyAlignment="1" applyProtection="1" quotePrefix="1">
      <alignment horizontal="center" vertical="center"/>
      <protection/>
    </xf>
    <xf numFmtId="3" fontId="5" fillId="6" borderId="43" xfId="106" applyNumberFormat="1" applyFont="1" applyFill="1" applyBorder="1" applyAlignment="1" applyProtection="1" quotePrefix="1">
      <alignment horizontal="right" vertical="center"/>
      <protection hidden="1"/>
    </xf>
    <xf numFmtId="3" fontId="5" fillId="6"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6"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4" borderId="38" xfId="0" applyFont="1" applyFill="1" applyBorder="1" applyAlignment="1" applyProtection="1">
      <alignment horizontal="left" vertical="center" wrapText="1"/>
      <protection hidden="1"/>
    </xf>
    <xf numFmtId="3" fontId="5" fillId="54" borderId="47" xfId="0" applyNumberFormat="1" applyFont="1" applyFill="1" applyBorder="1" applyAlignment="1" applyProtection="1">
      <alignment vertical="center" wrapText="1"/>
      <protection hidden="1"/>
    </xf>
    <xf numFmtId="3" fontId="5" fillId="54"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5" borderId="27" xfId="0" applyNumberFormat="1" applyFont="1" applyFill="1" applyBorder="1" applyAlignment="1" applyProtection="1">
      <alignment horizontal="right" vertical="center" wrapText="1"/>
      <protection locked="0"/>
    </xf>
    <xf numFmtId="3" fontId="3" fillId="55"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5" borderId="34" xfId="0" applyNumberFormat="1" applyFont="1" applyFill="1" applyBorder="1" applyAlignment="1" applyProtection="1">
      <alignment horizontal="right" vertical="center" wrapText="1"/>
      <protection locked="0"/>
    </xf>
    <xf numFmtId="3" fontId="3" fillId="55" borderId="35" xfId="0" applyNumberFormat="1" applyFont="1" applyFill="1" applyBorder="1" applyAlignment="1" applyProtection="1">
      <alignment horizontal="right" vertical="center" wrapText="1"/>
      <protection locked="0"/>
    </xf>
    <xf numFmtId="0" fontId="7" fillId="57" borderId="27" xfId="0" applyFont="1" applyFill="1" applyBorder="1" applyAlignment="1" applyProtection="1">
      <alignment horizontal="center" vertical="center" wrapText="1"/>
      <protection/>
    </xf>
    <xf numFmtId="0" fontId="7" fillId="57"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5" borderId="28" xfId="106" applyNumberFormat="1" applyFont="1" applyFill="1" applyBorder="1" applyAlignment="1" applyProtection="1" quotePrefix="1">
      <alignment horizontal="right" vertical="center"/>
      <protection locked="0"/>
    </xf>
    <xf numFmtId="3" fontId="29" fillId="55"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6" applyNumberFormat="1" applyFont="1" applyFill="1" applyBorder="1" applyAlignment="1" applyProtection="1" quotePrefix="1">
      <alignment horizontal="right" vertical="center"/>
      <protection hidden="1"/>
    </xf>
    <xf numFmtId="3" fontId="28" fillId="0" borderId="41" xfId="106"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49" fontId="29" fillId="0" borderId="20" xfId="106"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6" borderId="43" xfId="106" applyFont="1" applyFill="1" applyBorder="1" applyAlignment="1" applyProtection="1">
      <alignment horizontal="center" vertical="center"/>
      <protection/>
    </xf>
    <xf numFmtId="0" fontId="35" fillId="6" borderId="43" xfId="106"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6" borderId="37" xfId="0" applyFont="1" applyFill="1" applyBorder="1" applyAlignment="1" applyProtection="1">
      <alignment horizontal="left" vertical="center" wrapText="1"/>
      <protection hidden="1"/>
    </xf>
    <xf numFmtId="49" fontId="29" fillId="0" borderId="52"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6"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7" fillId="0" borderId="20"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5" fillId="54" borderId="47" xfId="0" applyFont="1" applyFill="1" applyBorder="1" applyAlignment="1" applyProtection="1">
      <alignment horizontal="center" vertical="center" wrapText="1"/>
      <protection hidden="1"/>
    </xf>
    <xf numFmtId="0" fontId="5" fillId="54"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4" borderId="53" xfId="0" applyFont="1" applyFill="1" applyBorder="1" applyAlignment="1" applyProtection="1">
      <alignment horizontal="center" vertical="center" wrapText="1"/>
      <protection/>
    </xf>
    <xf numFmtId="0" fontId="7" fillId="54" borderId="27" xfId="0" applyFont="1" applyFill="1" applyBorder="1" applyAlignment="1" applyProtection="1">
      <alignment horizontal="center" vertical="center" wrapText="1"/>
      <protection/>
    </xf>
    <xf numFmtId="0" fontId="7" fillId="54" borderId="54" xfId="0" applyFont="1" applyFill="1" applyBorder="1" applyAlignment="1" applyProtection="1">
      <alignment horizontal="center" vertical="center" wrapText="1"/>
      <protection/>
    </xf>
    <xf numFmtId="0" fontId="7" fillId="54" borderId="55" xfId="0" applyFont="1" applyFill="1" applyBorder="1" applyAlignment="1" applyProtection="1">
      <alignment horizontal="center" vertical="center" wrapText="1"/>
      <protection/>
    </xf>
    <xf numFmtId="0" fontId="7" fillId="54" borderId="20" xfId="0" applyFont="1" applyFill="1" applyBorder="1" applyAlignment="1" applyProtection="1">
      <alignment horizontal="center" vertical="center" wrapText="1"/>
      <protection/>
    </xf>
    <xf numFmtId="0" fontId="7" fillId="54" borderId="28" xfId="0" applyFont="1" applyFill="1" applyBorder="1" applyAlignment="1" applyProtection="1">
      <alignment horizontal="center" vertical="center" wrapText="1"/>
      <protection/>
    </xf>
    <xf numFmtId="0" fontId="7" fillId="54" borderId="56" xfId="0" applyFont="1" applyFill="1" applyBorder="1" applyAlignment="1" applyProtection="1">
      <alignment horizontal="center" vertical="center" wrapText="1"/>
      <protection locked="0"/>
    </xf>
    <xf numFmtId="0" fontId="7" fillId="54" borderId="57" xfId="0" applyFont="1" applyFill="1" applyBorder="1" applyAlignment="1" applyProtection="1">
      <alignment horizontal="center" vertical="center" wrapText="1"/>
      <protection locked="0"/>
    </xf>
    <xf numFmtId="0" fontId="7" fillId="54" borderId="58" xfId="0" applyFont="1" applyFill="1" applyBorder="1" applyAlignment="1" applyProtection="1">
      <alignment horizontal="center" vertical="center" wrapText="1"/>
      <protection locked="0"/>
    </xf>
    <xf numFmtId="0" fontId="7" fillId="54" borderId="20" xfId="0" applyFont="1" applyFill="1" applyBorder="1" applyAlignment="1" applyProtection="1">
      <alignment horizontal="center" vertical="center" wrapText="1"/>
      <protection locked="0"/>
    </xf>
    <xf numFmtId="3" fontId="3" fillId="0" borderId="20" xfId="0" applyNumberFormat="1" applyFont="1" applyBorder="1" applyAlignment="1" applyProtection="1">
      <alignment horizontal="right" vertical="center" wrapText="1"/>
      <protection hidden="1"/>
    </xf>
    <xf numFmtId="0" fontId="7" fillId="54" borderId="29" xfId="0" applyFont="1" applyFill="1" applyBorder="1" applyAlignment="1" applyProtection="1">
      <alignment horizontal="center" vertical="center" wrapText="1"/>
      <protection/>
    </xf>
    <xf numFmtId="3" fontId="3" fillId="0" borderId="20" xfId="0" applyNumberFormat="1" applyFont="1" applyFill="1" applyBorder="1" applyAlignment="1" applyProtection="1">
      <alignment horizontal="right" vertical="center" wrapText="1"/>
      <protection locked="0"/>
    </xf>
    <xf numFmtId="49" fontId="29" fillId="0" borderId="20" xfId="106" applyNumberFormat="1" applyFont="1" applyBorder="1" applyAlignment="1" applyProtection="1">
      <alignment horizontal="left" vertical="center"/>
      <protection hidden="1"/>
    </xf>
    <xf numFmtId="3" fontId="3" fillId="0" borderId="20" xfId="0" applyNumberFormat="1" applyFont="1" applyBorder="1" applyAlignment="1" applyProtection="1">
      <alignment horizontal="right" vertical="center"/>
      <protection locked="0"/>
    </xf>
    <xf numFmtId="3" fontId="3" fillId="55" borderId="20" xfId="0" applyNumberFormat="1" applyFont="1" applyFill="1" applyBorder="1" applyAlignment="1" applyProtection="1">
      <alignment horizontal="right" vertical="center" wrapText="1"/>
      <protection locked="0"/>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49" fontId="3" fillId="0" borderId="20" xfId="0" applyNumberFormat="1" applyFont="1" applyFill="1" applyBorder="1" applyAlignment="1" applyProtection="1">
      <alignment horizontal="left" vertical="center" wrapText="1"/>
      <protection hidden="1"/>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3" fontId="7" fillId="0" borderId="46" xfId="0" applyNumberFormat="1" applyFont="1" applyFill="1" applyBorder="1" applyAlignment="1" applyProtection="1">
      <alignment horizontal="right" vertical="center" wrapText="1"/>
      <protection/>
    </xf>
    <xf numFmtId="3" fontId="3" fillId="0" borderId="25" xfId="0" applyNumberFormat="1" applyFont="1" applyBorder="1" applyAlignment="1" applyProtection="1">
      <alignment horizontal="right" vertical="center"/>
      <protection locked="0"/>
    </xf>
    <xf numFmtId="3" fontId="5" fillId="6" borderId="37" xfId="0" applyNumberFormat="1" applyFont="1" applyFill="1" applyBorder="1" applyAlignment="1" applyProtection="1">
      <alignment horizontal="right" vertical="center" wrapText="1"/>
      <protection hidden="1"/>
    </xf>
    <xf numFmtId="49" fontId="3" fillId="0" borderId="25" xfId="0" applyNumberFormat="1" applyFont="1" applyFill="1" applyBorder="1" applyAlignment="1" applyProtection="1">
      <alignment horizontal="left" vertical="center" wrapText="1"/>
      <protection hidden="1"/>
    </xf>
    <xf numFmtId="3" fontId="3" fillId="0" borderId="25" xfId="0" applyNumberFormat="1" applyFont="1" applyFill="1" applyBorder="1" applyAlignment="1" applyProtection="1">
      <alignment horizontal="right" vertical="center" wrapText="1"/>
      <protection locked="0"/>
    </xf>
    <xf numFmtId="0" fontId="5" fillId="6" borderId="37" xfId="0" applyFont="1" applyFill="1" applyBorder="1" applyAlignment="1" applyProtection="1">
      <alignment horizontal="center" vertical="center" wrapText="1"/>
      <protection hidden="1"/>
    </xf>
    <xf numFmtId="0" fontId="7" fillId="0" borderId="20" xfId="0" applyFont="1" applyFill="1" applyBorder="1" applyAlignment="1" applyProtection="1">
      <alignment horizontal="center" vertical="center" wrapText="1"/>
      <protection hidden="1"/>
    </xf>
    <xf numFmtId="3" fontId="3" fillId="55" borderId="25" xfId="0" applyNumberFormat="1" applyFont="1" applyFill="1" applyBorder="1" applyAlignment="1" applyProtection="1">
      <alignment horizontal="righ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4" borderId="59" xfId="0" applyFont="1" applyFill="1" applyBorder="1" applyAlignment="1" applyProtection="1">
      <alignment horizontal="center" vertical="center" wrapText="1"/>
      <protection/>
    </xf>
    <xf numFmtId="0" fontId="3" fillId="54"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6" fillId="54" borderId="29" xfId="0" applyFont="1" applyFill="1" applyBorder="1" applyAlignment="1" applyProtection="1">
      <alignment horizontal="left" vertical="center" wrapText="1"/>
      <protection locked="0"/>
    </xf>
    <xf numFmtId="0" fontId="6" fillId="54" borderId="19" xfId="0" applyFont="1" applyFill="1" applyBorder="1" applyAlignment="1" applyProtection="1">
      <alignment horizontal="left" vertical="center" wrapText="1"/>
      <protection locked="0"/>
    </xf>
    <xf numFmtId="0" fontId="6" fillId="54" borderId="23" xfId="0" applyFont="1" applyFill="1" applyBorder="1" applyAlignment="1" applyProtection="1">
      <alignment horizontal="left" vertical="center" wrapText="1"/>
      <protection locked="0"/>
    </xf>
    <xf numFmtId="0" fontId="6" fillId="54" borderId="29" xfId="0" applyFont="1" applyFill="1" applyBorder="1" applyAlignment="1" applyProtection="1">
      <alignment horizontal="left" vertical="center"/>
      <protection locked="0"/>
    </xf>
    <xf numFmtId="0" fontId="6" fillId="54" borderId="19" xfId="0" applyFont="1" applyFill="1" applyBorder="1" applyAlignment="1" applyProtection="1">
      <alignment horizontal="left" vertical="center"/>
      <protection locked="0"/>
    </xf>
    <xf numFmtId="0" fontId="6" fillId="54"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4" borderId="20" xfId="0" applyFont="1" applyFill="1" applyBorder="1" applyAlignment="1" applyProtection="1">
      <alignment horizontal="left" vertical="center" wrapText="1"/>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7" fillId="54" borderId="51" xfId="0" applyFont="1" applyFill="1" applyBorder="1" applyAlignment="1" applyProtection="1">
      <alignment horizontal="center" vertical="center" wrapText="1"/>
      <protection locked="0"/>
    </xf>
    <xf numFmtId="0" fontId="7" fillId="54" borderId="42" xfId="0" applyFont="1" applyFill="1" applyBorder="1" applyAlignment="1" applyProtection="1">
      <alignment horizontal="center" vertical="center" wrapText="1"/>
      <protection locked="0"/>
    </xf>
    <xf numFmtId="0" fontId="7" fillId="54" borderId="62" xfId="0" applyFont="1" applyFill="1" applyBorder="1" applyAlignment="1" applyProtection="1">
      <alignment horizontal="center" vertical="center" wrapText="1"/>
      <protection locked="0"/>
    </xf>
    <xf numFmtId="0" fontId="7" fillId="54" borderId="24" xfId="0" applyFont="1" applyFill="1" applyBorder="1" applyAlignment="1" applyProtection="1">
      <alignment horizontal="center"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4" borderId="62" xfId="0" applyFont="1" applyFill="1" applyBorder="1" applyAlignment="1" applyProtection="1">
      <alignment horizontal="left" vertical="center"/>
      <protection locked="0"/>
    </xf>
    <xf numFmtId="0" fontId="6" fillId="54" borderId="22" xfId="0" applyFont="1" applyFill="1" applyBorder="1" applyAlignment="1" applyProtection="1">
      <alignment horizontal="left" vertical="center"/>
      <protection locked="0"/>
    </xf>
    <xf numFmtId="0" fontId="6" fillId="54" borderId="24" xfId="0" applyFont="1" applyFill="1" applyBorder="1" applyAlignment="1" applyProtection="1">
      <alignment horizontal="left" vertical="center"/>
      <protection locked="0"/>
    </xf>
    <xf numFmtId="0" fontId="3" fillId="0" borderId="20" xfId="0" applyFont="1" applyBorder="1" applyAlignment="1" applyProtection="1">
      <alignment horizontal="center" vertical="center" wrapText="1"/>
      <protection locked="0"/>
    </xf>
    <xf numFmtId="0" fontId="7" fillId="54" borderId="3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5" fillId="6" borderId="45" xfId="0" applyNumberFormat="1" applyFont="1" applyFill="1" applyBorder="1" applyAlignment="1" applyProtection="1">
      <alignment horizontal="right" vertical="center" wrapText="1"/>
      <protection hidden="1"/>
    </xf>
    <xf numFmtId="3" fontId="5" fillId="6" borderId="39" xfId="0" applyNumberFormat="1" applyFont="1" applyFill="1" applyBorder="1" applyAlignment="1" applyProtection="1">
      <alignment horizontal="right" vertical="center" wrapText="1"/>
      <protection hidden="1"/>
    </xf>
    <xf numFmtId="0" fontId="32" fillId="0" borderId="0" xfId="0" applyFont="1" applyAlignment="1" applyProtection="1">
      <alignment horizontal="center" vertical="center" wrapText="1"/>
      <protection locked="0"/>
    </xf>
    <xf numFmtId="3" fontId="5" fillId="6" borderId="63" xfId="0" applyNumberFormat="1" applyFont="1" applyFill="1" applyBorder="1" applyAlignment="1" applyProtection="1">
      <alignment horizontal="right"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55" borderId="51" xfId="0" applyNumberFormat="1" applyFont="1" applyFill="1" applyBorder="1" applyAlignment="1" applyProtection="1">
      <alignment horizontal="right" vertical="center" wrapText="1"/>
      <protection locked="0"/>
    </xf>
    <xf numFmtId="3" fontId="3" fillId="55" borderId="42" xfId="0" applyNumberFormat="1" applyFont="1" applyFill="1" applyBorder="1" applyAlignment="1" applyProtection="1">
      <alignment horizontal="right" vertical="center" wrapText="1"/>
      <protection locked="0"/>
    </xf>
    <xf numFmtId="0" fontId="5" fillId="6" borderId="36" xfId="0" applyFont="1" applyFill="1" applyBorder="1" applyAlignment="1" applyProtection="1">
      <alignment horizontal="center" vertical="center" wrapText="1"/>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55" borderId="29" xfId="0" applyNumberFormat="1" applyFont="1" applyFill="1" applyBorder="1" applyAlignment="1" applyProtection="1">
      <alignment horizontal="right" vertical="center" wrapText="1"/>
      <protection locked="0"/>
    </xf>
    <xf numFmtId="3" fontId="3" fillId="55" borderId="23"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29" fillId="0" borderId="29" xfId="106" applyNumberFormat="1" applyFont="1" applyBorder="1" applyAlignment="1" applyProtection="1">
      <alignment horizontal="left" vertical="center"/>
      <protection hidden="1"/>
    </xf>
    <xf numFmtId="49" fontId="29" fillId="0" borderId="23" xfId="106" applyNumberFormat="1" applyFont="1" applyBorder="1" applyAlignment="1" applyProtection="1">
      <alignment horizontal="left" vertical="center"/>
      <protection hidden="1"/>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6" fillId="54" borderId="20"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6" fillId="54" borderId="20" xfId="0" applyFont="1" applyFill="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1" fillId="54" borderId="20" xfId="0" applyFont="1" applyFill="1" applyBorder="1" applyAlignment="1" applyProtection="1">
      <alignment horizontal="left" vertical="center" wrapText="1"/>
      <protection locked="0"/>
    </xf>
    <xf numFmtId="3" fontId="28" fillId="0" borderId="46" xfId="0" applyNumberFormat="1" applyFont="1" applyFill="1" applyBorder="1" applyAlignment="1" applyProtection="1">
      <alignment horizontal="right" vertical="center" wrapText="1"/>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49" fontId="29" fillId="0" borderId="29" xfId="106" applyNumberFormat="1" applyFont="1" applyFill="1" applyBorder="1" applyAlignment="1" applyProtection="1">
      <alignment horizontal="left" vertical="center"/>
      <protection/>
    </xf>
    <xf numFmtId="49" fontId="29" fillId="0" borderId="23" xfId="106" applyNumberFormat="1" applyFont="1" applyFill="1" applyBorder="1" applyAlignment="1" applyProtection="1">
      <alignment horizontal="left" vertical="center"/>
      <protection/>
    </xf>
    <xf numFmtId="0" fontId="7" fillId="54" borderId="29" xfId="0" applyFont="1" applyFill="1" applyBorder="1" applyAlignment="1" applyProtection="1">
      <alignment horizontal="center" vertical="center" wrapText="1"/>
      <protection locked="0"/>
    </xf>
    <xf numFmtId="0" fontId="7" fillId="54" borderId="23" xfId="0" applyFont="1" applyFill="1" applyBorder="1" applyAlignment="1" applyProtection="1">
      <alignment horizontal="center" vertical="center" wrapText="1"/>
      <protection locked="0"/>
    </xf>
    <xf numFmtId="0" fontId="7" fillId="54" borderId="19" xfId="0" applyFont="1"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6" fillId="54" borderId="20" xfId="0" applyFont="1" applyFill="1" applyBorder="1" applyAlignment="1" applyProtection="1">
      <alignment vertical="center" wrapText="1"/>
      <protection locked="0"/>
    </xf>
    <xf numFmtId="0" fontId="6" fillId="54" borderId="29" xfId="0" applyFont="1" applyFill="1" applyBorder="1" applyAlignment="1" applyProtection="1">
      <alignment vertical="center" wrapText="1"/>
      <protection locked="0"/>
    </xf>
    <xf numFmtId="0" fontId="6" fillId="54" borderId="19" xfId="0" applyFont="1" applyFill="1" applyBorder="1" applyAlignment="1" applyProtection="1">
      <alignment vertical="center" wrapText="1"/>
      <protection locked="0"/>
    </xf>
    <xf numFmtId="0" fontId="6" fillId="54" borderId="23" xfId="0" applyFont="1" applyFill="1" applyBorder="1" applyAlignment="1" applyProtection="1">
      <alignment vertical="center" wrapText="1"/>
      <protection locked="0"/>
    </xf>
    <xf numFmtId="0" fontId="31" fillId="54" borderId="29" xfId="0" applyFont="1" applyFill="1" applyBorder="1" applyAlignment="1" applyProtection="1">
      <alignment vertical="center" wrapText="1"/>
      <protection locked="0"/>
    </xf>
    <xf numFmtId="0" fontId="31" fillId="54" borderId="19" xfId="0" applyFont="1" applyFill="1" applyBorder="1" applyAlignment="1" applyProtection="1">
      <alignment vertical="center" wrapText="1"/>
      <protection locked="0"/>
    </xf>
    <xf numFmtId="0" fontId="31" fillId="54" borderId="23" xfId="0" applyFont="1" applyFill="1" applyBorder="1" applyAlignment="1" applyProtection="1">
      <alignment vertical="center" wrapText="1"/>
      <protection locked="0"/>
    </xf>
    <xf numFmtId="0" fontId="0" fillId="0" borderId="20" xfId="0" applyFont="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4" borderId="20" xfId="0" applyFont="1" applyFill="1" applyBorder="1" applyAlignment="1" applyProtection="1">
      <alignment horizontal="center" vertical="center" wrapText="1"/>
      <protection locked="0"/>
    </xf>
    <xf numFmtId="0" fontId="0" fillId="54" borderId="20" xfId="0" applyFill="1" applyBorder="1" applyAlignment="1" applyProtection="1">
      <alignment horizontal="center" vertical="center" wrapText="1"/>
      <protection locked="0"/>
    </xf>
    <xf numFmtId="0" fontId="0" fillId="0" borderId="20" xfId="0"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11" fillId="0" borderId="0" xfId="107" applyFont="1" applyFill="1"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60" xfId="107" applyFont="1" applyFill="1" applyBorder="1" applyAlignment="1" applyProtection="1">
      <alignment horizontal="left" vertical="top" wrapText="1"/>
      <protection/>
    </xf>
    <xf numFmtId="0" fontId="0" fillId="0" borderId="0" xfId="0" applyAlignment="1">
      <alignment/>
    </xf>
    <xf numFmtId="0" fontId="0" fillId="0" borderId="61" xfId="0" applyBorder="1" applyAlignment="1">
      <alignment/>
    </xf>
    <xf numFmtId="0" fontId="1" fillId="0" borderId="60" xfId="115" applyNumberFormat="1" applyFont="1" applyBorder="1" applyAlignment="1" applyProtection="1">
      <alignment horizontal="left" vertical="center" wrapText="1"/>
      <protection/>
    </xf>
    <xf numFmtId="0" fontId="1" fillId="0" borderId="60"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4" borderId="20" xfId="107" applyFont="1" applyFill="1" applyBorder="1" applyAlignment="1" applyProtection="1">
      <alignment horizontal="center" vertical="center" wrapText="1"/>
      <protection/>
    </xf>
    <xf numFmtId="0" fontId="1" fillId="0" borderId="62"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xf numFmtId="0" fontId="2" fillId="54" borderId="23" xfId="107" applyFont="1" applyFill="1" applyBorder="1" applyAlignment="1" applyProtection="1">
      <alignment horizontal="center" vertical="center"/>
      <protection/>
    </xf>
    <xf numFmtId="0" fontId="10" fillId="0" borderId="0" xfId="0" applyFont="1" applyAlignment="1" applyProtection="1">
      <alignment horizontal="center" vertical="center"/>
      <protection/>
    </xf>
    <xf numFmtId="0" fontId="11" fillId="54" borderId="29" xfId="107" applyFont="1" applyFill="1" applyBorder="1" applyAlignment="1" applyProtection="1">
      <alignment horizontal="left" vertical="center"/>
      <protection/>
    </xf>
    <xf numFmtId="0" fontId="11" fillId="54" borderId="19" xfId="107" applyFont="1" applyFill="1" applyBorder="1" applyAlignment="1" applyProtection="1">
      <alignment horizontal="left" vertical="center"/>
      <protection/>
    </xf>
    <xf numFmtId="0" fontId="11" fillId="54" borderId="23" xfId="107" applyFont="1" applyFill="1" applyBorder="1" applyAlignment="1" applyProtection="1">
      <alignment horizontal="left" vertical="center"/>
      <protection/>
    </xf>
    <xf numFmtId="0" fontId="2" fillId="0" borderId="51"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60"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62"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2" fillId="54" borderId="42" xfId="107" applyFont="1" applyFill="1" applyBorder="1" applyAlignment="1" applyProtection="1">
      <alignment horizontal="center" vertical="center"/>
      <protection/>
    </xf>
    <xf numFmtId="0" fontId="2" fillId="0" borderId="51" xfId="108" applyFont="1" applyFill="1" applyBorder="1" applyAlignment="1" applyProtection="1">
      <alignment horizontal="left" vertical="center" wrapText="1"/>
      <protection/>
    </xf>
    <xf numFmtId="0" fontId="2" fillId="0" borderId="20" xfId="107" applyFont="1" applyBorder="1" applyAlignment="1" applyProtection="1">
      <alignment horizontal="left" vertical="top" wrapText="1"/>
      <protection/>
    </xf>
    <xf numFmtId="0" fontId="2" fillId="0" borderId="51"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4" borderId="61" xfId="107" applyFont="1" applyFill="1" applyBorder="1" applyAlignment="1" applyProtection="1">
      <alignment horizontal="center" vertical="center"/>
      <protection/>
    </xf>
    <xf numFmtId="0" fontId="2" fillId="54" borderId="24" xfId="107" applyFont="1" applyFill="1" applyBorder="1" applyAlignment="1" applyProtection="1">
      <alignment horizontal="center" vertical="center"/>
      <protection/>
    </xf>
    <xf numFmtId="0" fontId="11" fillId="54" borderId="29" xfId="107" applyFont="1" applyFill="1" applyBorder="1" applyAlignment="1" applyProtection="1">
      <alignment horizontal="left" vertical="center" wrapText="1"/>
      <protection/>
    </xf>
    <xf numFmtId="0" fontId="11" fillId="54" borderId="19" xfId="107" applyFont="1" applyFill="1" applyBorder="1" applyAlignment="1" applyProtection="1">
      <alignment horizontal="left" vertical="center" wrapText="1"/>
      <protection/>
    </xf>
    <xf numFmtId="0" fontId="11" fillId="54" borderId="23" xfId="107" applyFont="1" applyFill="1" applyBorder="1" applyAlignment="1" applyProtection="1">
      <alignment horizontal="left" vertical="center"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tabSelected="1" zoomScale="90" zoomScaleNormal="90" zoomScaleSheetLayoutView="9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6" t="s">
        <v>437</v>
      </c>
      <c r="B1" s="266"/>
      <c r="C1" s="266"/>
      <c r="D1" s="266"/>
      <c r="E1" s="266"/>
      <c r="F1" s="266"/>
      <c r="G1" s="266"/>
      <c r="H1" s="266"/>
      <c r="I1" s="266"/>
      <c r="J1" s="266"/>
      <c r="K1" s="266"/>
      <c r="L1" s="266"/>
      <c r="M1" s="266"/>
      <c r="N1" s="266"/>
      <c r="O1" s="266"/>
    </row>
    <row r="2" spans="1:15" ht="21" customHeight="1">
      <c r="A2" s="267" t="s">
        <v>438</v>
      </c>
      <c r="B2" s="267"/>
      <c r="C2" s="267"/>
      <c r="D2" s="267"/>
      <c r="E2" s="267"/>
      <c r="F2" s="267"/>
      <c r="G2" s="267"/>
      <c r="H2" s="267"/>
      <c r="I2" s="267"/>
      <c r="J2" s="267"/>
      <c r="K2" s="267"/>
      <c r="L2" s="267"/>
      <c r="M2" s="267"/>
      <c r="N2" s="267"/>
      <c r="O2" s="267"/>
    </row>
    <row r="3" spans="1:13" ht="15.75" customHeight="1">
      <c r="A3" s="34"/>
      <c r="B3" s="35"/>
      <c r="C3" s="35"/>
      <c r="D3" s="35"/>
      <c r="E3" s="35"/>
      <c r="F3" s="35"/>
      <c r="G3" s="35"/>
      <c r="H3" s="35"/>
      <c r="I3" s="35"/>
      <c r="J3" s="35"/>
      <c r="K3" s="34"/>
      <c r="L3" s="4"/>
      <c r="M3" s="4"/>
    </row>
    <row r="4" spans="1:15" ht="21.75" customHeight="1">
      <c r="A4" s="275" t="s">
        <v>432</v>
      </c>
      <c r="B4" s="276"/>
      <c r="C4" s="277"/>
      <c r="D4" s="278"/>
      <c r="E4" s="279"/>
      <c r="F4" s="279"/>
      <c r="G4" s="279"/>
      <c r="H4" s="279"/>
      <c r="I4" s="279"/>
      <c r="J4" s="279"/>
      <c r="K4" s="279"/>
      <c r="L4" s="18"/>
      <c r="M4" s="222"/>
      <c r="N4" s="8"/>
      <c r="O4" s="36"/>
    </row>
    <row r="5" spans="1:15" ht="21.75" customHeight="1">
      <c r="A5" s="272" t="s">
        <v>390</v>
      </c>
      <c r="B5" s="273"/>
      <c r="C5" s="274"/>
      <c r="D5" s="223"/>
      <c r="E5" s="28"/>
      <c r="F5" s="28"/>
      <c r="G5" s="28"/>
      <c r="H5" s="28"/>
      <c r="I5" s="28"/>
      <c r="J5" s="28"/>
      <c r="K5" s="28"/>
      <c r="L5" s="34"/>
      <c r="M5" s="222"/>
      <c r="N5" s="8"/>
      <c r="O5" s="36"/>
    </row>
    <row r="6" spans="1:15" ht="21.75" customHeight="1">
      <c r="A6" s="293" t="s">
        <v>431</v>
      </c>
      <c r="B6" s="294"/>
      <c r="C6" s="295"/>
      <c r="D6" s="291"/>
      <c r="E6" s="292"/>
      <c r="F6" s="292"/>
      <c r="G6" s="292"/>
      <c r="H6" s="292"/>
      <c r="I6" s="292"/>
      <c r="J6" s="292"/>
      <c r="K6" s="292"/>
      <c r="L6" s="18"/>
      <c r="M6" s="222"/>
      <c r="N6" s="35"/>
      <c r="O6" s="37"/>
    </row>
    <row r="7" spans="1:15" ht="29.25" customHeight="1">
      <c r="A7" s="272" t="s">
        <v>433</v>
      </c>
      <c r="B7" s="273"/>
      <c r="C7" s="274"/>
      <c r="D7" s="268"/>
      <c r="E7" s="268"/>
      <c r="F7" s="268"/>
      <c r="G7" s="268"/>
      <c r="H7" s="268"/>
      <c r="I7" s="268"/>
      <c r="J7" s="268"/>
      <c r="K7" s="268"/>
      <c r="L7" s="268"/>
      <c r="M7" s="268"/>
      <c r="N7" s="268"/>
      <c r="O7" s="268"/>
    </row>
    <row r="8" spans="1:15" ht="21.75" customHeight="1">
      <c r="A8" s="272" t="s">
        <v>435</v>
      </c>
      <c r="B8" s="273"/>
      <c r="C8" s="274"/>
      <c r="D8" s="269"/>
      <c r="E8" s="270"/>
      <c r="F8" s="270"/>
      <c r="G8" s="270"/>
      <c r="H8" s="270"/>
      <c r="I8" s="270"/>
      <c r="J8" s="270"/>
      <c r="K8" s="270"/>
      <c r="L8" s="270"/>
      <c r="M8" s="270"/>
      <c r="N8" s="270"/>
      <c r="O8" s="271"/>
    </row>
    <row r="9" spans="1:15" ht="21.75" customHeight="1">
      <c r="A9" s="272" t="s">
        <v>436</v>
      </c>
      <c r="B9" s="273"/>
      <c r="C9" s="274"/>
      <c r="D9" s="269"/>
      <c r="E9" s="270"/>
      <c r="F9" s="270"/>
      <c r="G9" s="270"/>
      <c r="H9" s="270"/>
      <c r="I9" s="270"/>
      <c r="J9" s="270"/>
      <c r="K9" s="270"/>
      <c r="L9" s="270"/>
      <c r="M9" s="270"/>
      <c r="N9" s="270"/>
      <c r="O9" s="271"/>
    </row>
    <row r="10" spans="1:15" ht="27.75" customHeight="1">
      <c r="A10" s="280" t="s">
        <v>389</v>
      </c>
      <c r="B10" s="280"/>
      <c r="C10" s="280"/>
      <c r="D10" s="269"/>
      <c r="E10" s="270"/>
      <c r="F10" s="270"/>
      <c r="G10" s="270"/>
      <c r="H10" s="270"/>
      <c r="I10" s="270"/>
      <c r="J10" s="270"/>
      <c r="K10" s="270"/>
      <c r="L10" s="270"/>
      <c r="M10" s="270"/>
      <c r="N10" s="270"/>
      <c r="O10" s="271"/>
    </row>
    <row r="11" spans="1:15" ht="21.75" customHeight="1">
      <c r="A11" s="272" t="s">
        <v>394</v>
      </c>
      <c r="B11" s="273"/>
      <c r="C11" s="274"/>
      <c r="D11" s="269"/>
      <c r="E11" s="270"/>
      <c r="F11" s="270"/>
      <c r="G11" s="270"/>
      <c r="H11" s="270"/>
      <c r="I11" s="270"/>
      <c r="J11" s="270"/>
      <c r="K11" s="270"/>
      <c r="L11" s="270"/>
      <c r="M11" s="270"/>
      <c r="N11" s="270"/>
      <c r="O11" s="271"/>
    </row>
    <row r="12" spans="1:15" ht="21" customHeight="1">
      <c r="A12" s="12"/>
      <c r="B12" s="12"/>
      <c r="C12" s="12"/>
      <c r="D12" s="12"/>
      <c r="E12" s="12"/>
      <c r="F12" s="12"/>
      <c r="G12" s="12"/>
      <c r="H12" s="12"/>
      <c r="I12" s="12"/>
      <c r="J12" s="12"/>
      <c r="K12" s="9"/>
      <c r="L12" s="9"/>
      <c r="M12" s="10"/>
      <c r="N12" s="8"/>
      <c r="O12" s="18"/>
    </row>
    <row r="13" spans="1:15" ht="15" customHeight="1">
      <c r="A13" s="265"/>
      <c r="B13" s="287" t="s">
        <v>412</v>
      </c>
      <c r="C13" s="288"/>
      <c r="D13" s="241" t="s">
        <v>447</v>
      </c>
      <c r="E13" s="241"/>
      <c r="F13" s="241"/>
      <c r="G13" s="241"/>
      <c r="H13" s="241"/>
      <c r="I13" s="241"/>
      <c r="J13" s="241"/>
      <c r="K13" s="241"/>
      <c r="L13" s="241"/>
      <c r="M13" s="241"/>
      <c r="N13" s="241"/>
      <c r="O13" s="241"/>
    </row>
    <row r="14" spans="1:15" ht="39.75" customHeight="1">
      <c r="A14" s="265"/>
      <c r="B14" s="289"/>
      <c r="C14" s="290"/>
      <c r="D14" s="241" t="s">
        <v>413</v>
      </c>
      <c r="E14" s="241"/>
      <c r="F14" s="241"/>
      <c r="G14" s="21" t="s">
        <v>536</v>
      </c>
      <c r="H14" s="21" t="s">
        <v>535</v>
      </c>
      <c r="I14" s="21" t="s">
        <v>528</v>
      </c>
      <c r="J14" s="21" t="s">
        <v>530</v>
      </c>
      <c r="K14" s="21" t="s">
        <v>537</v>
      </c>
      <c r="L14" s="241" t="s">
        <v>449</v>
      </c>
      <c r="M14" s="241"/>
      <c r="N14" s="241"/>
      <c r="O14" s="241"/>
    </row>
    <row r="15" spans="1:15" ht="42.75" customHeight="1">
      <c r="A15" s="265">
        <v>1</v>
      </c>
      <c r="B15" s="281"/>
      <c r="C15" s="282"/>
      <c r="D15" s="298"/>
      <c r="E15" s="298"/>
      <c r="F15" s="298"/>
      <c r="G15" s="59"/>
      <c r="H15" s="59"/>
      <c r="I15" s="66"/>
      <c r="J15" s="59"/>
      <c r="K15" s="59"/>
      <c r="L15" s="299"/>
      <c r="M15" s="299"/>
      <c r="N15" s="299"/>
      <c r="O15" s="299"/>
    </row>
    <row r="16" spans="1:15" ht="42.75" customHeight="1">
      <c r="A16" s="265"/>
      <c r="B16" s="283"/>
      <c r="C16" s="284"/>
      <c r="D16" s="298"/>
      <c r="E16" s="298"/>
      <c r="F16" s="298"/>
      <c r="G16" s="64"/>
      <c r="H16" s="64"/>
      <c r="I16" s="65"/>
      <c r="J16" s="16"/>
      <c r="K16" s="16"/>
      <c r="L16" s="300"/>
      <c r="M16" s="300"/>
      <c r="N16" s="300"/>
      <c r="O16" s="300"/>
    </row>
    <row r="17" spans="1:15" ht="42.75" customHeight="1">
      <c r="A17" s="265"/>
      <c r="B17" s="285"/>
      <c r="C17" s="286"/>
      <c r="D17" s="298"/>
      <c r="E17" s="298"/>
      <c r="F17" s="298"/>
      <c r="G17" s="16"/>
      <c r="H17" s="16"/>
      <c r="I17" s="63"/>
      <c r="J17" s="16"/>
      <c r="K17" s="16"/>
      <c r="L17" s="300"/>
      <c r="M17" s="300"/>
      <c r="N17" s="300"/>
      <c r="O17" s="300"/>
    </row>
    <row r="18" spans="1:14" ht="15" customHeight="1">
      <c r="A18" s="12"/>
      <c r="B18" s="13"/>
      <c r="C18" s="13"/>
      <c r="D18" s="12"/>
      <c r="E18" s="12"/>
      <c r="F18" s="12"/>
      <c r="G18" s="12"/>
      <c r="H18" s="12"/>
      <c r="I18" s="12"/>
      <c r="J18" s="12"/>
      <c r="K18" s="12"/>
      <c r="L18" s="12"/>
      <c r="M18" s="12"/>
      <c r="N18" s="12"/>
    </row>
    <row r="19" spans="1:15" ht="15" customHeight="1">
      <c r="A19" s="265"/>
      <c r="B19" s="287" t="s">
        <v>434</v>
      </c>
      <c r="C19" s="288"/>
      <c r="D19" s="241" t="s">
        <v>446</v>
      </c>
      <c r="E19" s="241"/>
      <c r="F19" s="241"/>
      <c r="G19" s="241"/>
      <c r="H19" s="241"/>
      <c r="I19" s="241"/>
      <c r="J19" s="241"/>
      <c r="K19" s="241"/>
      <c r="L19" s="241"/>
      <c r="M19" s="241"/>
      <c r="N19" s="241"/>
      <c r="O19" s="241"/>
    </row>
    <row r="20" spans="1:15" ht="39.75" customHeight="1">
      <c r="A20" s="265"/>
      <c r="B20" s="289"/>
      <c r="C20" s="290"/>
      <c r="D20" s="241" t="s">
        <v>413</v>
      </c>
      <c r="E20" s="241"/>
      <c r="F20" s="241"/>
      <c r="G20" s="21" t="s">
        <v>536</v>
      </c>
      <c r="H20" s="21" t="s">
        <v>535</v>
      </c>
      <c r="I20" s="21" t="s">
        <v>528</v>
      </c>
      <c r="J20" s="21" t="s">
        <v>530</v>
      </c>
      <c r="K20" s="21" t="s">
        <v>537</v>
      </c>
      <c r="L20" s="241" t="s">
        <v>449</v>
      </c>
      <c r="M20" s="241"/>
      <c r="N20" s="241"/>
      <c r="O20" s="241"/>
    </row>
    <row r="21" spans="1:15" ht="42" customHeight="1">
      <c r="A21" s="265">
        <v>2</v>
      </c>
      <c r="B21" s="281"/>
      <c r="C21" s="282"/>
      <c r="D21" s="298"/>
      <c r="E21" s="298"/>
      <c r="F21" s="298"/>
      <c r="G21" s="16"/>
      <c r="H21" s="16"/>
      <c r="I21" s="63"/>
      <c r="J21" s="16"/>
      <c r="K21" s="16"/>
      <c r="L21" s="296"/>
      <c r="M21" s="296"/>
      <c r="N21" s="296"/>
      <c r="O21" s="296"/>
    </row>
    <row r="22" spans="1:15" ht="42" customHeight="1">
      <c r="A22" s="265"/>
      <c r="B22" s="283"/>
      <c r="C22" s="284"/>
      <c r="D22" s="298"/>
      <c r="E22" s="298"/>
      <c r="F22" s="298"/>
      <c r="G22" s="16"/>
      <c r="H22" s="16"/>
      <c r="I22" s="63"/>
      <c r="J22" s="16"/>
      <c r="K22" s="16"/>
      <c r="L22" s="296"/>
      <c r="M22" s="296"/>
      <c r="N22" s="296"/>
      <c r="O22" s="296"/>
    </row>
    <row r="23" spans="1:15" ht="42" customHeight="1">
      <c r="A23" s="265"/>
      <c r="B23" s="285"/>
      <c r="C23" s="286"/>
      <c r="D23" s="298"/>
      <c r="E23" s="298"/>
      <c r="F23" s="298"/>
      <c r="G23" s="16"/>
      <c r="H23" s="16"/>
      <c r="I23" s="63"/>
      <c r="J23" s="16"/>
      <c r="K23" s="16"/>
      <c r="L23" s="296"/>
      <c r="M23" s="296"/>
      <c r="N23" s="296"/>
      <c r="O23" s="296"/>
    </row>
    <row r="24" spans="1:14" ht="15">
      <c r="A24" s="12"/>
      <c r="B24" s="13"/>
      <c r="C24" s="13"/>
      <c r="D24" s="12"/>
      <c r="E24" s="12"/>
      <c r="F24" s="12"/>
      <c r="G24" s="12"/>
      <c r="H24" s="12"/>
      <c r="I24" s="12"/>
      <c r="J24" s="12"/>
      <c r="K24" s="12"/>
      <c r="L24" s="12"/>
      <c r="M24" s="12"/>
      <c r="N24" s="12"/>
    </row>
    <row r="25" spans="1:15" ht="15" customHeight="1">
      <c r="A25" s="265"/>
      <c r="B25" s="287" t="s">
        <v>434</v>
      </c>
      <c r="C25" s="288"/>
      <c r="D25" s="241" t="s">
        <v>448</v>
      </c>
      <c r="E25" s="241"/>
      <c r="F25" s="241"/>
      <c r="G25" s="241"/>
      <c r="H25" s="241"/>
      <c r="I25" s="241"/>
      <c r="J25" s="241"/>
      <c r="K25" s="241"/>
      <c r="L25" s="241"/>
      <c r="M25" s="241"/>
      <c r="N25" s="241"/>
      <c r="O25" s="241"/>
    </row>
    <row r="26" spans="1:15" ht="39.75" customHeight="1">
      <c r="A26" s="265"/>
      <c r="B26" s="289"/>
      <c r="C26" s="290"/>
      <c r="D26" s="297" t="s">
        <v>413</v>
      </c>
      <c r="E26" s="297"/>
      <c r="F26" s="297"/>
      <c r="G26" s="21" t="s">
        <v>536</v>
      </c>
      <c r="H26" s="21" t="s">
        <v>535</v>
      </c>
      <c r="I26" s="21" t="s">
        <v>528</v>
      </c>
      <c r="J26" s="21" t="s">
        <v>530</v>
      </c>
      <c r="K26" s="21" t="s">
        <v>537</v>
      </c>
      <c r="L26" s="297" t="s">
        <v>449</v>
      </c>
      <c r="M26" s="297"/>
      <c r="N26" s="297"/>
      <c r="O26" s="297"/>
    </row>
    <row r="27" spans="1:15" ht="42.75" customHeight="1">
      <c r="A27" s="265">
        <v>3</v>
      </c>
      <c r="B27" s="281"/>
      <c r="C27" s="282"/>
      <c r="D27" s="298"/>
      <c r="E27" s="298"/>
      <c r="F27" s="298"/>
      <c r="G27" s="15"/>
      <c r="H27" s="15"/>
      <c r="I27" s="57"/>
      <c r="J27" s="15"/>
      <c r="K27" s="15"/>
      <c r="L27" s="296"/>
      <c r="M27" s="296"/>
      <c r="N27" s="296"/>
      <c r="O27" s="296"/>
    </row>
    <row r="28" spans="1:15" ht="42.75" customHeight="1">
      <c r="A28" s="265"/>
      <c r="B28" s="283"/>
      <c r="C28" s="284"/>
      <c r="D28" s="298"/>
      <c r="E28" s="298"/>
      <c r="F28" s="298"/>
      <c r="G28" s="15"/>
      <c r="H28" s="15"/>
      <c r="I28" s="57"/>
      <c r="J28" s="15"/>
      <c r="K28" s="15"/>
      <c r="L28" s="296"/>
      <c r="M28" s="296"/>
      <c r="N28" s="296"/>
      <c r="O28" s="296"/>
    </row>
    <row r="29" spans="1:15" ht="42.75" customHeight="1">
      <c r="A29" s="265"/>
      <c r="B29" s="285"/>
      <c r="C29" s="286"/>
      <c r="D29" s="298"/>
      <c r="E29" s="298"/>
      <c r="F29" s="298"/>
      <c r="G29" s="15"/>
      <c r="H29" s="15"/>
      <c r="I29" s="57"/>
      <c r="J29" s="15"/>
      <c r="K29" s="15"/>
      <c r="L29" s="296"/>
      <c r="M29" s="296"/>
      <c r="N29" s="296"/>
      <c r="O29" s="296"/>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1" t="s">
        <v>65</v>
      </c>
      <c r="B32" s="262"/>
      <c r="C32" s="262"/>
      <c r="D32" s="262"/>
      <c r="E32" s="262"/>
      <c r="F32" s="262"/>
      <c r="G32" s="262"/>
      <c r="H32" s="262"/>
      <c r="I32" s="262"/>
      <c r="J32" s="262"/>
      <c r="K32" s="262"/>
      <c r="L32" s="262"/>
      <c r="M32" s="262"/>
      <c r="N32" s="262"/>
      <c r="O32" s="263"/>
    </row>
    <row r="33" spans="1:15" ht="30" customHeight="1">
      <c r="A33" s="232" t="s">
        <v>439</v>
      </c>
      <c r="B33" s="234" t="s">
        <v>401</v>
      </c>
      <c r="C33" s="264" t="s">
        <v>56</v>
      </c>
      <c r="D33" s="238" t="s">
        <v>536</v>
      </c>
      <c r="E33" s="239"/>
      <c r="F33" s="240" t="s">
        <v>535</v>
      </c>
      <c r="G33" s="239"/>
      <c r="H33" s="238" t="s">
        <v>529</v>
      </c>
      <c r="I33" s="239"/>
      <c r="J33" s="238" t="s">
        <v>531</v>
      </c>
      <c r="K33" s="239"/>
      <c r="L33" s="238" t="s">
        <v>538</v>
      </c>
      <c r="M33" s="239"/>
      <c r="N33" s="238" t="s">
        <v>539</v>
      </c>
      <c r="O33" s="239"/>
    </row>
    <row r="34" spans="1:15" ht="45.75" customHeight="1">
      <c r="A34" s="233"/>
      <c r="B34" s="236"/>
      <c r="C34" s="243"/>
      <c r="D34" s="74" t="s">
        <v>508</v>
      </c>
      <c r="E34" s="75" t="s">
        <v>64</v>
      </c>
      <c r="F34" s="74" t="s">
        <v>508</v>
      </c>
      <c r="G34" s="75" t="s">
        <v>64</v>
      </c>
      <c r="H34" s="74" t="s">
        <v>508</v>
      </c>
      <c r="I34" s="75" t="s">
        <v>64</v>
      </c>
      <c r="J34" s="74" t="s">
        <v>508</v>
      </c>
      <c r="K34" s="75" t="s">
        <v>64</v>
      </c>
      <c r="L34" s="74" t="s">
        <v>508</v>
      </c>
      <c r="M34" s="75" t="s">
        <v>64</v>
      </c>
      <c r="N34" s="74" t="s">
        <v>508</v>
      </c>
      <c r="O34" s="75" t="s">
        <v>64</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52</v>
      </c>
      <c r="O35" s="79" t="s">
        <v>53</v>
      </c>
    </row>
    <row r="36" spans="1:15" ht="51">
      <c r="A36" s="81">
        <v>1</v>
      </c>
      <c r="B36" s="82">
        <v>300000</v>
      </c>
      <c r="C36" s="83" t="s">
        <v>121</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118</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119</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9">
        <v>4</v>
      </c>
      <c r="B39" s="92">
        <v>311700</v>
      </c>
      <c r="C39" s="93" t="s">
        <v>117</v>
      </c>
      <c r="D39" s="183"/>
      <c r="E39" s="181"/>
      <c r="F39" s="183"/>
      <c r="G39" s="181"/>
      <c r="H39" s="180"/>
      <c r="I39" s="179"/>
      <c r="J39" s="183"/>
      <c r="K39" s="181"/>
      <c r="L39" s="183"/>
      <c r="M39" s="181"/>
      <c r="N39" s="143">
        <f>SUM(H39,J39,L39)</f>
        <v>0</v>
      </c>
      <c r="O39" s="128">
        <f>SUM(I39,K39,M39)</f>
        <v>0</v>
      </c>
    </row>
    <row r="40" spans="1:15" ht="25.5">
      <c r="A40" s="96">
        <v>5</v>
      </c>
      <c r="B40" s="97">
        <v>320000</v>
      </c>
      <c r="C40" s="98" t="s">
        <v>120</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122</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9">
        <v>7</v>
      </c>
      <c r="B42" s="92">
        <v>321300</v>
      </c>
      <c r="C42" s="93" t="s">
        <v>116</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123</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124</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125</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282</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283</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13</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126</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466</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127</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467</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468</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469</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273</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274</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275</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128</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284</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285</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14</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21</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497</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129</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299</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286</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130</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131</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498</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15</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132</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16</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17</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18</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19</v>
      </c>
      <c r="D75" s="182"/>
      <c r="E75" s="181"/>
      <c r="F75" s="182"/>
      <c r="G75" s="181"/>
      <c r="H75" s="180"/>
      <c r="I75" s="179"/>
      <c r="J75" s="182"/>
      <c r="K75" s="181"/>
      <c r="L75" s="182"/>
      <c r="M75" s="181"/>
      <c r="N75" s="203">
        <f t="shared" si="7"/>
        <v>0</v>
      </c>
      <c r="O75" s="201">
        <f t="shared" si="7"/>
        <v>0</v>
      </c>
    </row>
    <row r="76" spans="1:15" ht="25.5">
      <c r="A76" s="106">
        <f t="shared" si="4"/>
        <v>41</v>
      </c>
      <c r="B76" s="107">
        <v>733000</v>
      </c>
      <c r="C76" s="108" t="s">
        <v>133</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20</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358</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134</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135</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359</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22</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23</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24</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25</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74</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136</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363</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382</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383</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208</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137</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209</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210</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211</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384</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385</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212</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138</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213</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214</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139</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215</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140</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141</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216</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142</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217</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143</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144</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218</v>
      </c>
      <c r="D111" s="182"/>
      <c r="E111" s="181"/>
      <c r="F111" s="182"/>
      <c r="G111" s="181"/>
      <c r="H111" s="180"/>
      <c r="I111" s="179"/>
      <c r="J111" s="182"/>
      <c r="K111" s="181"/>
      <c r="L111" s="182"/>
      <c r="M111" s="181"/>
      <c r="N111" s="143">
        <f>SUM(H111,J111,L111)</f>
        <v>0</v>
      </c>
      <c r="O111" s="210">
        <f>SUM(I111,K111,M111)</f>
        <v>0</v>
      </c>
    </row>
    <row r="112" spans="1:15" ht="25.5">
      <c r="A112" s="109">
        <f t="shared" si="26"/>
        <v>77</v>
      </c>
      <c r="B112" s="110">
        <v>781300</v>
      </c>
      <c r="C112" s="111" t="s">
        <v>287</v>
      </c>
      <c r="D112" s="182"/>
      <c r="E112" s="181"/>
      <c r="F112" s="182"/>
      <c r="G112" s="181"/>
      <c r="H112" s="180"/>
      <c r="I112" s="179"/>
      <c r="J112" s="182"/>
      <c r="K112" s="181"/>
      <c r="L112" s="182"/>
      <c r="M112" s="181"/>
      <c r="N112" s="143">
        <f t="shared" si="16"/>
        <v>0</v>
      </c>
      <c r="O112" s="210">
        <f t="shared" si="16"/>
        <v>0</v>
      </c>
    </row>
    <row r="113" spans="1:15" ht="15">
      <c r="A113" s="106">
        <f t="shared" si="26"/>
        <v>78</v>
      </c>
      <c r="B113" s="107">
        <v>790000</v>
      </c>
      <c r="C113" s="108" t="s">
        <v>145</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146</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508</v>
      </c>
      <c r="D115" s="182"/>
      <c r="E115" s="181"/>
      <c r="F115" s="182"/>
      <c r="G115" s="181"/>
      <c r="H115" s="180"/>
      <c r="I115" s="179"/>
      <c r="J115" s="182"/>
      <c r="K115" s="181"/>
      <c r="L115" s="182"/>
      <c r="M115" s="181"/>
      <c r="N115" s="143">
        <f t="shared" si="16"/>
        <v>0</v>
      </c>
      <c r="O115" s="210">
        <f t="shared" si="16"/>
        <v>0</v>
      </c>
    </row>
    <row r="116" spans="1:15" ht="38.25">
      <c r="A116" s="117">
        <f t="shared" si="26"/>
        <v>81</v>
      </c>
      <c r="B116" s="118">
        <v>800000</v>
      </c>
      <c r="C116" s="119" t="s">
        <v>147</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148</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149</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219</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150</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220</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151</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221</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152</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153</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222</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154</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223</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156</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224</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155</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157</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231</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158</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159</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232</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160</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233</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161</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234</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162</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163</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164</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235</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236</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226</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227</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288</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228</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229</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230</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492</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165</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276</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277</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278</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279</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280</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106</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365</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166</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167</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107</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108</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109</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289</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110</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290</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281</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291</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237</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168</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238</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239</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111</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112</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113</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114</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115</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300</v>
      </c>
      <c r="D180" s="182"/>
      <c r="E180" s="181"/>
      <c r="F180" s="182"/>
      <c r="G180" s="181"/>
      <c r="H180" s="180"/>
      <c r="I180" s="179"/>
      <c r="J180" s="182"/>
      <c r="K180" s="181"/>
      <c r="L180" s="182"/>
      <c r="M180" s="181"/>
      <c r="N180" s="204">
        <f t="shared" si="44"/>
        <v>0</v>
      </c>
      <c r="O180" s="202">
        <f t="shared" si="44"/>
        <v>0</v>
      </c>
    </row>
    <row r="181" spans="1:15" ht="39.75" thickBot="1" thickTop="1">
      <c r="A181" s="211">
        <f t="shared" si="51"/>
        <v>146</v>
      </c>
      <c r="B181" s="134"/>
      <c r="C181" s="135" t="s">
        <v>169</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170</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171</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172</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306</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173</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307</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308</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309</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174</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519</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175</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310</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311</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312</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313</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176</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12</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177</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47</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178</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179</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314</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315</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316</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317</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318</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319</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320</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180</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321</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322</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323</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324</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325</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181</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326</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327</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328</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329</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330</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331</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332</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362</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182</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333</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334</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335</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336</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337</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338</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339</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183</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340</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341</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184</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342</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343</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344</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345</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346</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348</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349</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350</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185</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186</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292</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351</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352</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187</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293</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188</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48</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189</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353</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354</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355</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190</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520</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191</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192</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356</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357</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68</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69</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70</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71</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72</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73</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74</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193</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75</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76</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85</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86</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87</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88</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194</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521</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195</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89</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90</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77</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196</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197</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61</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240</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198</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91</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92</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199</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93</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94</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200</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95</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96</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201</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202</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97</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98</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203</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99</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100</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204</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522</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523</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205</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294</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295</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206</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101</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102</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207</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458</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103</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104</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296</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459</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225</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35</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36</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375</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376</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377</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378</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379</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380</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460</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461</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381</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37</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462</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38</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39</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40</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463</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49</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464</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41</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42</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465</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50</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241</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524</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242</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243</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244</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43</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44</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45</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46</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245</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470</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471</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472</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473</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474</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297</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475</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476</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477</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246</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57</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247</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58</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248</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525</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249</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250</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59</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251</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478</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479</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480</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252</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9</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253</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254</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10</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255</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256</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60</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257</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481</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258</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482</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483</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259</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260</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11</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261</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262</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263</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484</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485</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486</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487</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488</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489</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490</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491</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492</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264</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493</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494</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495</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496</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105</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364</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365</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265</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366</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266</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367</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267</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368</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268</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269</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369</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370</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371</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372</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66</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373</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67</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374</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26</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270</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27</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28</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29</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30</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31</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32</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33</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34</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271</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298</v>
      </c>
      <c r="D439" s="182"/>
      <c r="E439" s="181"/>
      <c r="F439" s="182"/>
      <c r="G439" s="181"/>
      <c r="H439" s="180"/>
      <c r="I439" s="179"/>
      <c r="J439" s="182"/>
      <c r="K439" s="181"/>
      <c r="L439" s="182"/>
      <c r="M439" s="181"/>
      <c r="N439" s="145">
        <f t="shared" si="123"/>
        <v>0</v>
      </c>
      <c r="O439" s="132">
        <f t="shared" si="123"/>
        <v>0</v>
      </c>
    </row>
    <row r="440" spans="1:15" ht="27" thickBot="1" thickTop="1">
      <c r="A440" s="212">
        <f t="shared" si="133"/>
        <v>405</v>
      </c>
      <c r="B440" s="147"/>
      <c r="C440" s="135" t="s">
        <v>272</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79</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
      <c r="A442" s="152"/>
      <c r="B442" s="152"/>
      <c r="C442" s="152"/>
      <c r="D442" s="152"/>
      <c r="E442" s="152"/>
      <c r="F442" s="152"/>
      <c r="G442" s="152"/>
      <c r="H442" s="152"/>
      <c r="I442" s="152"/>
      <c r="J442" s="152"/>
      <c r="K442" s="152"/>
      <c r="L442" s="152"/>
      <c r="M442" s="152"/>
      <c r="N442" s="152"/>
      <c r="O442" s="152"/>
    </row>
    <row r="443" spans="1:15" ht="32.25" customHeight="1">
      <c r="A443" s="73" t="s">
        <v>360</v>
      </c>
      <c r="B443" s="236" t="s">
        <v>456</v>
      </c>
      <c r="C443" s="243"/>
      <c r="D443" s="241" t="s">
        <v>536</v>
      </c>
      <c r="E443" s="241"/>
      <c r="F443" s="241" t="s">
        <v>535</v>
      </c>
      <c r="G443" s="241"/>
      <c r="H443" s="241" t="s">
        <v>529</v>
      </c>
      <c r="I443" s="241"/>
      <c r="J443" s="241" t="s">
        <v>531</v>
      </c>
      <c r="K443" s="241"/>
      <c r="L443" s="241" t="s">
        <v>538</v>
      </c>
      <c r="M443" s="241"/>
      <c r="N443" s="241" t="s">
        <v>539</v>
      </c>
      <c r="O443" s="241"/>
    </row>
    <row r="444" spans="1:15" ht="15">
      <c r="A444" s="76">
        <v>1</v>
      </c>
      <c r="B444" s="224">
        <v>2</v>
      </c>
      <c r="C444" s="224"/>
      <c r="D444" s="224">
        <v>3</v>
      </c>
      <c r="E444" s="224"/>
      <c r="F444" s="224">
        <v>4</v>
      </c>
      <c r="G444" s="224"/>
      <c r="H444" s="224">
        <v>5</v>
      </c>
      <c r="I444" s="224"/>
      <c r="J444" s="224">
        <v>6</v>
      </c>
      <c r="K444" s="224"/>
      <c r="L444" s="224">
        <v>7</v>
      </c>
      <c r="M444" s="224"/>
      <c r="N444" s="259" t="s">
        <v>51</v>
      </c>
      <c r="O444" s="259"/>
    </row>
    <row r="445" spans="1:15" ht="27.75" customHeight="1">
      <c r="A445" s="205" t="s">
        <v>361</v>
      </c>
      <c r="B445" s="245" t="s">
        <v>508</v>
      </c>
      <c r="C445" s="245"/>
      <c r="D445" s="244"/>
      <c r="E445" s="244"/>
      <c r="F445" s="244"/>
      <c r="G445" s="244"/>
      <c r="H445" s="247"/>
      <c r="I445" s="247"/>
      <c r="J445" s="244"/>
      <c r="K445" s="244"/>
      <c r="L445" s="246"/>
      <c r="M445" s="246"/>
      <c r="N445" s="242">
        <f>SUM(H445:M445)</f>
        <v>0</v>
      </c>
      <c r="O445" s="242"/>
    </row>
    <row r="446" spans="1:15" ht="27.75" customHeight="1">
      <c r="A446" s="206" t="s">
        <v>502</v>
      </c>
      <c r="B446" s="250" t="s">
        <v>509</v>
      </c>
      <c r="C446" s="250"/>
      <c r="D446" s="244"/>
      <c r="E446" s="244"/>
      <c r="F446" s="244"/>
      <c r="G446" s="244"/>
      <c r="H446" s="247"/>
      <c r="I446" s="247"/>
      <c r="J446" s="244"/>
      <c r="K446" s="244"/>
      <c r="L446" s="246"/>
      <c r="M446" s="246"/>
      <c r="N446" s="242">
        <f aca="true" t="shared" si="138" ref="N446:N461">SUM(H446:M446)</f>
        <v>0</v>
      </c>
      <c r="O446" s="242"/>
    </row>
    <row r="447" spans="1:15" ht="27.75" customHeight="1">
      <c r="A447" s="206" t="s">
        <v>499</v>
      </c>
      <c r="B447" s="250" t="s">
        <v>510</v>
      </c>
      <c r="C447" s="250"/>
      <c r="D447" s="244"/>
      <c r="E447" s="244"/>
      <c r="F447" s="244"/>
      <c r="G447" s="244"/>
      <c r="H447" s="247"/>
      <c r="I447" s="247"/>
      <c r="J447" s="244"/>
      <c r="K447" s="244"/>
      <c r="L447" s="246"/>
      <c r="M447" s="246"/>
      <c r="N447" s="242">
        <f t="shared" si="138"/>
        <v>0</v>
      </c>
      <c r="O447" s="242"/>
    </row>
    <row r="448" spans="1:15" ht="27.75" customHeight="1">
      <c r="A448" s="206" t="s">
        <v>503</v>
      </c>
      <c r="B448" s="250" t="s">
        <v>511</v>
      </c>
      <c r="C448" s="250"/>
      <c r="D448" s="244"/>
      <c r="E448" s="244"/>
      <c r="F448" s="244"/>
      <c r="G448" s="244"/>
      <c r="H448" s="247"/>
      <c r="I448" s="247"/>
      <c r="J448" s="244"/>
      <c r="K448" s="244"/>
      <c r="L448" s="246"/>
      <c r="M448" s="246"/>
      <c r="N448" s="242">
        <f t="shared" si="138"/>
        <v>0</v>
      </c>
      <c r="O448" s="242"/>
    </row>
    <row r="449" spans="1:15" ht="27.75" customHeight="1">
      <c r="A449" s="206" t="s">
        <v>500</v>
      </c>
      <c r="B449" s="250" t="s">
        <v>512</v>
      </c>
      <c r="C449" s="250"/>
      <c r="D449" s="244"/>
      <c r="E449" s="244"/>
      <c r="F449" s="244"/>
      <c r="G449" s="244"/>
      <c r="H449" s="247"/>
      <c r="I449" s="247"/>
      <c r="J449" s="244"/>
      <c r="K449" s="244"/>
      <c r="L449" s="246"/>
      <c r="M449" s="246"/>
      <c r="N449" s="242">
        <f t="shared" si="138"/>
        <v>0</v>
      </c>
      <c r="O449" s="242"/>
    </row>
    <row r="450" spans="1:15" ht="27.75" customHeight="1">
      <c r="A450" s="206" t="s">
        <v>504</v>
      </c>
      <c r="B450" s="250" t="s">
        <v>513</v>
      </c>
      <c r="C450" s="250"/>
      <c r="D450" s="244"/>
      <c r="E450" s="244"/>
      <c r="F450" s="244"/>
      <c r="G450" s="244"/>
      <c r="H450" s="247"/>
      <c r="I450" s="247"/>
      <c r="J450" s="244"/>
      <c r="K450" s="244"/>
      <c r="L450" s="246"/>
      <c r="M450" s="246"/>
      <c r="N450" s="242">
        <f>SUM(H450:M450)</f>
        <v>0</v>
      </c>
      <c r="O450" s="242"/>
    </row>
    <row r="451" spans="1:15" ht="27.75" customHeight="1">
      <c r="A451" s="206" t="s">
        <v>501</v>
      </c>
      <c r="B451" s="250" t="s">
        <v>302</v>
      </c>
      <c r="C451" s="250"/>
      <c r="D451" s="244"/>
      <c r="E451" s="244"/>
      <c r="F451" s="244"/>
      <c r="G451" s="244"/>
      <c r="H451" s="247"/>
      <c r="I451" s="247"/>
      <c r="J451" s="244"/>
      <c r="K451" s="244"/>
      <c r="L451" s="246"/>
      <c r="M451" s="246"/>
      <c r="N451" s="242">
        <f t="shared" si="138"/>
        <v>0</v>
      </c>
      <c r="O451" s="242"/>
    </row>
    <row r="452" spans="1:15" ht="27.75" customHeight="1">
      <c r="A452" s="206" t="s">
        <v>505</v>
      </c>
      <c r="B452" s="250" t="s">
        <v>301</v>
      </c>
      <c r="C452" s="250"/>
      <c r="D452" s="244"/>
      <c r="E452" s="244"/>
      <c r="F452" s="244"/>
      <c r="G452" s="244"/>
      <c r="H452" s="247"/>
      <c r="I452" s="247"/>
      <c r="J452" s="244"/>
      <c r="K452" s="244"/>
      <c r="L452" s="246"/>
      <c r="M452" s="246"/>
      <c r="N452" s="242">
        <f t="shared" si="138"/>
        <v>0</v>
      </c>
      <c r="O452" s="242"/>
    </row>
    <row r="453" spans="1:15" ht="27.75" customHeight="1">
      <c r="A453" s="206" t="s">
        <v>506</v>
      </c>
      <c r="B453" s="250" t="s">
        <v>514</v>
      </c>
      <c r="C453" s="250"/>
      <c r="D453" s="244"/>
      <c r="E453" s="244"/>
      <c r="F453" s="244"/>
      <c r="G453" s="244"/>
      <c r="H453" s="247"/>
      <c r="I453" s="247"/>
      <c r="J453" s="244"/>
      <c r="K453" s="244"/>
      <c r="L453" s="246"/>
      <c r="M453" s="246"/>
      <c r="N453" s="242">
        <f t="shared" si="138"/>
        <v>0</v>
      </c>
      <c r="O453" s="242"/>
    </row>
    <row r="454" spans="1:15" ht="27.75" customHeight="1">
      <c r="A454" s="206" t="s">
        <v>440</v>
      </c>
      <c r="B454" s="250" t="s">
        <v>515</v>
      </c>
      <c r="C454" s="250"/>
      <c r="D454" s="244"/>
      <c r="E454" s="244"/>
      <c r="F454" s="244"/>
      <c r="G454" s="244"/>
      <c r="H454" s="247"/>
      <c r="I454" s="247"/>
      <c r="J454" s="244"/>
      <c r="K454" s="244"/>
      <c r="L454" s="246"/>
      <c r="M454" s="246"/>
      <c r="N454" s="242">
        <f t="shared" si="138"/>
        <v>0</v>
      </c>
      <c r="O454" s="242"/>
    </row>
    <row r="455" spans="1:15" ht="27.75" customHeight="1">
      <c r="A455" s="206" t="s">
        <v>402</v>
      </c>
      <c r="B455" s="250" t="s">
        <v>516</v>
      </c>
      <c r="C455" s="250"/>
      <c r="D455" s="244"/>
      <c r="E455" s="244"/>
      <c r="F455" s="244"/>
      <c r="G455" s="244"/>
      <c r="H455" s="247"/>
      <c r="I455" s="247"/>
      <c r="J455" s="244"/>
      <c r="K455" s="244"/>
      <c r="L455" s="246"/>
      <c r="M455" s="246"/>
      <c r="N455" s="242">
        <f t="shared" si="138"/>
        <v>0</v>
      </c>
      <c r="O455" s="242"/>
    </row>
    <row r="456" spans="1:15" ht="27.75" customHeight="1">
      <c r="A456" s="206" t="s">
        <v>403</v>
      </c>
      <c r="B456" s="250" t="s">
        <v>517</v>
      </c>
      <c r="C456" s="250"/>
      <c r="D456" s="244"/>
      <c r="E456" s="244"/>
      <c r="F456" s="244"/>
      <c r="G456" s="244"/>
      <c r="H456" s="247"/>
      <c r="I456" s="247"/>
      <c r="J456" s="244"/>
      <c r="K456" s="244"/>
      <c r="L456" s="246"/>
      <c r="M456" s="246"/>
      <c r="N456" s="242">
        <f t="shared" si="138"/>
        <v>0</v>
      </c>
      <c r="O456" s="242"/>
    </row>
    <row r="457" spans="1:15" ht="27.75" customHeight="1">
      <c r="A457" s="206" t="s">
        <v>404</v>
      </c>
      <c r="B457" s="250" t="s">
        <v>518</v>
      </c>
      <c r="C457" s="250"/>
      <c r="D457" s="244"/>
      <c r="E457" s="244"/>
      <c r="F457" s="244"/>
      <c r="G457" s="244"/>
      <c r="H457" s="247"/>
      <c r="I457" s="247"/>
      <c r="J457" s="244"/>
      <c r="K457" s="244"/>
      <c r="L457" s="246"/>
      <c r="M457" s="246"/>
      <c r="N457" s="242">
        <f t="shared" si="138"/>
        <v>0</v>
      </c>
      <c r="O457" s="242"/>
    </row>
    <row r="458" spans="1:15" ht="27.75" customHeight="1">
      <c r="A458" s="206" t="s">
        <v>405</v>
      </c>
      <c r="B458" s="250" t="s">
        <v>303</v>
      </c>
      <c r="C458" s="250"/>
      <c r="D458" s="244"/>
      <c r="E458" s="244"/>
      <c r="F458" s="244"/>
      <c r="G458" s="244"/>
      <c r="H458" s="247"/>
      <c r="I458" s="247"/>
      <c r="J458" s="244"/>
      <c r="K458" s="244"/>
      <c r="L458" s="246"/>
      <c r="M458" s="246"/>
      <c r="N458" s="242">
        <f t="shared" si="138"/>
        <v>0</v>
      </c>
      <c r="O458" s="242"/>
    </row>
    <row r="459" spans="1:15" ht="27.75" customHeight="1">
      <c r="A459" s="206" t="s">
        <v>406</v>
      </c>
      <c r="B459" s="250" t="s">
        <v>304</v>
      </c>
      <c r="C459" s="250"/>
      <c r="D459" s="244"/>
      <c r="E459" s="244"/>
      <c r="F459" s="244"/>
      <c r="G459" s="244"/>
      <c r="H459" s="247"/>
      <c r="I459" s="247"/>
      <c r="J459" s="244"/>
      <c r="K459" s="244"/>
      <c r="L459" s="246"/>
      <c r="M459" s="246"/>
      <c r="N459" s="242">
        <f t="shared" si="138"/>
        <v>0</v>
      </c>
      <c r="O459" s="242"/>
    </row>
    <row r="460" spans="1:15" ht="27.75" customHeight="1">
      <c r="A460" s="206" t="s">
        <v>407</v>
      </c>
      <c r="B460" s="250" t="s">
        <v>507</v>
      </c>
      <c r="C460" s="250"/>
      <c r="D460" s="244"/>
      <c r="E460" s="244"/>
      <c r="F460" s="244"/>
      <c r="G460" s="244"/>
      <c r="H460" s="247"/>
      <c r="I460" s="247"/>
      <c r="J460" s="244"/>
      <c r="K460" s="244"/>
      <c r="L460" s="246"/>
      <c r="M460" s="246"/>
      <c r="N460" s="242">
        <f t="shared" si="138"/>
        <v>0</v>
      </c>
      <c r="O460" s="242"/>
    </row>
    <row r="461" spans="1:15" ht="27.75" customHeight="1" thickBot="1">
      <c r="A461" s="213" t="s">
        <v>386</v>
      </c>
      <c r="B461" s="256" t="s">
        <v>305</v>
      </c>
      <c r="C461" s="256"/>
      <c r="D461" s="257"/>
      <c r="E461" s="257"/>
      <c r="F461" s="257"/>
      <c r="G461" s="257"/>
      <c r="H461" s="260"/>
      <c r="I461" s="260"/>
      <c r="J461" s="257"/>
      <c r="K461" s="257"/>
      <c r="L461" s="254"/>
      <c r="M461" s="254"/>
      <c r="N461" s="242">
        <f t="shared" si="138"/>
        <v>0</v>
      </c>
      <c r="O461" s="242"/>
    </row>
    <row r="462" spans="1:15" ht="36.75" customHeight="1" thickBot="1" thickTop="1">
      <c r="A462" s="258" t="s">
        <v>418</v>
      </c>
      <c r="B462" s="258"/>
      <c r="C462" s="214">
        <f>$D$4</f>
        <v>0</v>
      </c>
      <c r="D462" s="255">
        <f>SUM(D445:E461)</f>
        <v>0</v>
      </c>
      <c r="E462" s="255"/>
      <c r="F462" s="255">
        <f>SUM(F445:G461)</f>
        <v>0</v>
      </c>
      <c r="G462" s="255"/>
      <c r="H462" s="255">
        <f>SUM(H445:I461)</f>
        <v>0</v>
      </c>
      <c r="I462" s="255"/>
      <c r="J462" s="255">
        <f>SUM(J445:K461)</f>
        <v>0</v>
      </c>
      <c r="K462" s="255"/>
      <c r="L462" s="255">
        <f>SUM(L445:M461)</f>
        <v>0</v>
      </c>
      <c r="M462" s="255"/>
      <c r="N462" s="255">
        <f>SUM(N445:O461)</f>
        <v>0</v>
      </c>
      <c r="O462" s="255"/>
    </row>
    <row r="463" spans="1:15" ht="26.25" thickTop="1">
      <c r="A463" s="152"/>
      <c r="B463" s="152"/>
      <c r="C463" s="155" t="s">
        <v>80</v>
      </c>
      <c r="D463" s="253">
        <f>D440+E440-D462</f>
        <v>0</v>
      </c>
      <c r="E463" s="253"/>
      <c r="F463" s="253">
        <f>F440+G440-F462</f>
        <v>0</v>
      </c>
      <c r="G463" s="253"/>
      <c r="H463" s="253">
        <f>H440+I440-H462</f>
        <v>0</v>
      </c>
      <c r="I463" s="253"/>
      <c r="J463" s="253">
        <f>J440+K440-J462</f>
        <v>0</v>
      </c>
      <c r="K463" s="253"/>
      <c r="L463" s="253">
        <f>L440+M440-L462</f>
        <v>0</v>
      </c>
      <c r="M463" s="253"/>
      <c r="N463" s="253">
        <f>N440+O440-N462</f>
        <v>0</v>
      </c>
      <c r="O463" s="253"/>
    </row>
    <row r="464" spans="1:15" ht="15">
      <c r="A464" s="152"/>
      <c r="B464" s="152"/>
      <c r="C464" s="152"/>
      <c r="D464" s="152"/>
      <c r="E464" s="152"/>
      <c r="F464" s="152"/>
      <c r="G464" s="152"/>
      <c r="H464" s="152"/>
      <c r="I464" s="152"/>
      <c r="J464" s="152"/>
      <c r="K464" s="152"/>
      <c r="L464" s="152"/>
      <c r="M464" s="152"/>
      <c r="N464" s="152"/>
      <c r="O464" s="152"/>
    </row>
    <row r="465" spans="1:15" ht="21">
      <c r="A465" s="229" t="s">
        <v>54</v>
      </c>
      <c r="B465" s="230"/>
      <c r="C465" s="230"/>
      <c r="D465" s="230"/>
      <c r="E465" s="230"/>
      <c r="F465" s="230"/>
      <c r="G465" s="230"/>
      <c r="H465" s="230"/>
      <c r="I465" s="230"/>
      <c r="J465" s="230"/>
      <c r="K465" s="230"/>
      <c r="L465" s="230"/>
      <c r="M465" s="230"/>
      <c r="N465" s="230"/>
      <c r="O465" s="231"/>
    </row>
    <row r="466" spans="1:15" ht="15.75" thickBot="1">
      <c r="A466" s="156"/>
      <c r="B466" s="156"/>
      <c r="C466" s="156"/>
      <c r="D466" s="156"/>
      <c r="E466" s="156"/>
      <c r="F466" s="156"/>
      <c r="G466" s="156"/>
      <c r="H466" s="156"/>
      <c r="I466" s="156"/>
      <c r="J466" s="156"/>
      <c r="K466" s="156"/>
      <c r="L466" s="156"/>
      <c r="M466" s="156"/>
      <c r="N466" s="156"/>
      <c r="O466" s="157"/>
    </row>
    <row r="467" spans="1:15" ht="36" customHeight="1">
      <c r="A467" s="232" t="s">
        <v>439</v>
      </c>
      <c r="B467" s="234" t="s">
        <v>55</v>
      </c>
      <c r="C467" s="235"/>
      <c r="D467" s="238" t="s">
        <v>536</v>
      </c>
      <c r="E467" s="239"/>
      <c r="F467" s="240" t="s">
        <v>535</v>
      </c>
      <c r="G467" s="239"/>
      <c r="H467" s="238" t="s">
        <v>529</v>
      </c>
      <c r="I467" s="239"/>
      <c r="J467" s="238" t="s">
        <v>531</v>
      </c>
      <c r="K467" s="239"/>
      <c r="L467" s="238" t="s">
        <v>538</v>
      </c>
      <c r="M467" s="239"/>
      <c r="N467" s="238" t="s">
        <v>539</v>
      </c>
      <c r="O467" s="239"/>
    </row>
    <row r="468" spans="1:15" ht="38.25">
      <c r="A468" s="233"/>
      <c r="B468" s="236"/>
      <c r="C468" s="237"/>
      <c r="D468" s="74" t="s">
        <v>444</v>
      </c>
      <c r="E468" s="75" t="s">
        <v>445</v>
      </c>
      <c r="F468" s="74" t="s">
        <v>444</v>
      </c>
      <c r="G468" s="75" t="s">
        <v>445</v>
      </c>
      <c r="H468" s="74" t="s">
        <v>444</v>
      </c>
      <c r="I468" s="75" t="s">
        <v>445</v>
      </c>
      <c r="J468" s="74" t="s">
        <v>444</v>
      </c>
      <c r="K468" s="75" t="s">
        <v>445</v>
      </c>
      <c r="L468" s="74" t="s">
        <v>444</v>
      </c>
      <c r="M468" s="75" t="s">
        <v>445</v>
      </c>
      <c r="N468" s="74" t="s">
        <v>444</v>
      </c>
      <c r="O468" s="75" t="s">
        <v>445</v>
      </c>
    </row>
    <row r="469" spans="1:15" ht="15">
      <c r="A469" s="78">
        <v>1</v>
      </c>
      <c r="B469" s="224">
        <v>2</v>
      </c>
      <c r="C469" s="225"/>
      <c r="D469" s="78">
        <v>3</v>
      </c>
      <c r="E469" s="79">
        <v>4</v>
      </c>
      <c r="F469" s="78">
        <v>5</v>
      </c>
      <c r="G469" s="79">
        <v>6</v>
      </c>
      <c r="H469" s="158">
        <v>7</v>
      </c>
      <c r="I469" s="159">
        <v>8</v>
      </c>
      <c r="J469" s="78">
        <v>9</v>
      </c>
      <c r="K469" s="79">
        <v>10</v>
      </c>
      <c r="L469" s="78">
        <v>11</v>
      </c>
      <c r="M469" s="79">
        <v>12</v>
      </c>
      <c r="N469" s="78">
        <v>13</v>
      </c>
      <c r="O469" s="79">
        <v>14</v>
      </c>
    </row>
    <row r="470" spans="1:15" ht="31.5" customHeight="1">
      <c r="A470" s="166">
        <v>1</v>
      </c>
      <c r="B470" s="248" t="s">
        <v>78</v>
      </c>
      <c r="C470" s="249"/>
      <c r="D470" s="167" t="s">
        <v>78</v>
      </c>
      <c r="E470" s="168" t="s">
        <v>78</v>
      </c>
      <c r="F470" s="167" t="s">
        <v>78</v>
      </c>
      <c r="G470" s="168" t="s">
        <v>78</v>
      </c>
      <c r="H470" s="169" t="s">
        <v>78</v>
      </c>
      <c r="I470" s="170" t="s">
        <v>78</v>
      </c>
      <c r="J470" s="167" t="s">
        <v>78</v>
      </c>
      <c r="K470" s="168" t="s">
        <v>78</v>
      </c>
      <c r="L470" s="167" t="s">
        <v>78</v>
      </c>
      <c r="M470" s="168" t="s">
        <v>78</v>
      </c>
      <c r="N470" s="160">
        <f>SUM(H470,J470,L470)</f>
        <v>0</v>
      </c>
      <c r="O470" s="161">
        <f>SUM(M470,K470,I470)</f>
        <v>0</v>
      </c>
    </row>
    <row r="471" spans="1:15" ht="31.5" customHeight="1">
      <c r="A471" s="166">
        <v>2</v>
      </c>
      <c r="B471" s="248" t="s">
        <v>78</v>
      </c>
      <c r="C471" s="249"/>
      <c r="D471" s="167" t="s">
        <v>78</v>
      </c>
      <c r="E471" s="168" t="s">
        <v>78</v>
      </c>
      <c r="F471" s="167" t="s">
        <v>78</v>
      </c>
      <c r="G471" s="168" t="s">
        <v>78</v>
      </c>
      <c r="H471" s="169" t="s">
        <v>78</v>
      </c>
      <c r="I471" s="170" t="s">
        <v>78</v>
      </c>
      <c r="J471" s="167" t="s">
        <v>78</v>
      </c>
      <c r="K471" s="168" t="s">
        <v>78</v>
      </c>
      <c r="L471" s="167" t="s">
        <v>78</v>
      </c>
      <c r="M471" s="168" t="s">
        <v>78</v>
      </c>
      <c r="N471" s="160">
        <f aca="true" t="shared" si="139" ref="N471:N509">SUM(H471,J471,L471)</f>
        <v>0</v>
      </c>
      <c r="O471" s="161">
        <f aca="true" t="shared" si="140" ref="O471:O509">SUM(M471,K471,I471)</f>
        <v>0</v>
      </c>
    </row>
    <row r="472" spans="1:15" ht="31.5" customHeight="1">
      <c r="A472" s="166">
        <v>3</v>
      </c>
      <c r="B472" s="248" t="s">
        <v>78</v>
      </c>
      <c r="C472" s="249"/>
      <c r="D472" s="167" t="s">
        <v>78</v>
      </c>
      <c r="E472" s="168" t="s">
        <v>78</v>
      </c>
      <c r="F472" s="167" t="s">
        <v>78</v>
      </c>
      <c r="G472" s="168" t="s">
        <v>78</v>
      </c>
      <c r="H472" s="169" t="s">
        <v>78</v>
      </c>
      <c r="I472" s="170" t="s">
        <v>78</v>
      </c>
      <c r="J472" s="167" t="s">
        <v>78</v>
      </c>
      <c r="K472" s="168" t="s">
        <v>78</v>
      </c>
      <c r="L472" s="167" t="s">
        <v>78</v>
      </c>
      <c r="M472" s="168" t="s">
        <v>78</v>
      </c>
      <c r="N472" s="160">
        <f t="shared" si="139"/>
        <v>0</v>
      </c>
      <c r="O472" s="161">
        <f t="shared" si="140"/>
        <v>0</v>
      </c>
    </row>
    <row r="473" spans="1:15" ht="31.5" customHeight="1">
      <c r="A473" s="166">
        <v>4</v>
      </c>
      <c r="B473" s="248" t="s">
        <v>78</v>
      </c>
      <c r="C473" s="249"/>
      <c r="D473" s="167" t="s">
        <v>78</v>
      </c>
      <c r="E473" s="168" t="s">
        <v>78</v>
      </c>
      <c r="F473" s="167" t="s">
        <v>78</v>
      </c>
      <c r="G473" s="168" t="s">
        <v>78</v>
      </c>
      <c r="H473" s="169" t="s">
        <v>78</v>
      </c>
      <c r="I473" s="170" t="s">
        <v>78</v>
      </c>
      <c r="J473" s="167" t="s">
        <v>78</v>
      </c>
      <c r="K473" s="168" t="s">
        <v>78</v>
      </c>
      <c r="L473" s="167" t="s">
        <v>78</v>
      </c>
      <c r="M473" s="168" t="s">
        <v>78</v>
      </c>
      <c r="N473" s="160">
        <f t="shared" si="139"/>
        <v>0</v>
      </c>
      <c r="O473" s="161">
        <f t="shared" si="140"/>
        <v>0</v>
      </c>
    </row>
    <row r="474" spans="1:15" ht="31.5" customHeight="1">
      <c r="A474" s="166">
        <v>5</v>
      </c>
      <c r="B474" s="248" t="s">
        <v>78</v>
      </c>
      <c r="C474" s="249"/>
      <c r="D474" s="167" t="s">
        <v>78</v>
      </c>
      <c r="E474" s="168" t="s">
        <v>78</v>
      </c>
      <c r="F474" s="167" t="s">
        <v>78</v>
      </c>
      <c r="G474" s="168" t="s">
        <v>78</v>
      </c>
      <c r="H474" s="169" t="s">
        <v>78</v>
      </c>
      <c r="I474" s="170" t="s">
        <v>78</v>
      </c>
      <c r="J474" s="167" t="s">
        <v>78</v>
      </c>
      <c r="K474" s="168" t="s">
        <v>78</v>
      </c>
      <c r="L474" s="167" t="s">
        <v>78</v>
      </c>
      <c r="M474" s="168" t="s">
        <v>78</v>
      </c>
      <c r="N474" s="160">
        <f t="shared" si="139"/>
        <v>0</v>
      </c>
      <c r="O474" s="161">
        <f t="shared" si="140"/>
        <v>0</v>
      </c>
    </row>
    <row r="475" spans="1:15" ht="31.5" customHeight="1">
      <c r="A475" s="166">
        <v>6</v>
      </c>
      <c r="B475" s="248" t="s">
        <v>78</v>
      </c>
      <c r="C475" s="249"/>
      <c r="D475" s="167" t="s">
        <v>78</v>
      </c>
      <c r="E475" s="168" t="s">
        <v>78</v>
      </c>
      <c r="F475" s="167" t="s">
        <v>78</v>
      </c>
      <c r="G475" s="168" t="s">
        <v>78</v>
      </c>
      <c r="H475" s="169" t="s">
        <v>78</v>
      </c>
      <c r="I475" s="170" t="s">
        <v>78</v>
      </c>
      <c r="J475" s="167" t="s">
        <v>78</v>
      </c>
      <c r="K475" s="168" t="s">
        <v>78</v>
      </c>
      <c r="L475" s="167" t="s">
        <v>78</v>
      </c>
      <c r="M475" s="168" t="s">
        <v>78</v>
      </c>
      <c r="N475" s="160">
        <f t="shared" si="139"/>
        <v>0</v>
      </c>
      <c r="O475" s="161">
        <f t="shared" si="140"/>
        <v>0</v>
      </c>
    </row>
    <row r="476" spans="1:15" ht="31.5" customHeight="1">
      <c r="A476" s="166">
        <v>7</v>
      </c>
      <c r="B476" s="248" t="s">
        <v>78</v>
      </c>
      <c r="C476" s="249"/>
      <c r="D476" s="167" t="s">
        <v>78</v>
      </c>
      <c r="E476" s="168" t="s">
        <v>78</v>
      </c>
      <c r="F476" s="167" t="s">
        <v>78</v>
      </c>
      <c r="G476" s="168" t="s">
        <v>78</v>
      </c>
      <c r="H476" s="169" t="s">
        <v>78</v>
      </c>
      <c r="I476" s="170" t="s">
        <v>78</v>
      </c>
      <c r="J476" s="167" t="s">
        <v>78</v>
      </c>
      <c r="K476" s="168" t="s">
        <v>78</v>
      </c>
      <c r="L476" s="167" t="s">
        <v>78</v>
      </c>
      <c r="M476" s="168" t="s">
        <v>78</v>
      </c>
      <c r="N476" s="160">
        <f t="shared" si="139"/>
        <v>0</v>
      </c>
      <c r="O476" s="161">
        <f t="shared" si="140"/>
        <v>0</v>
      </c>
    </row>
    <row r="477" spans="1:15" ht="31.5" customHeight="1">
      <c r="A477" s="166">
        <v>8</v>
      </c>
      <c r="B477" s="248" t="s">
        <v>78</v>
      </c>
      <c r="C477" s="249"/>
      <c r="D477" s="167" t="s">
        <v>78</v>
      </c>
      <c r="E477" s="168" t="s">
        <v>78</v>
      </c>
      <c r="F477" s="167" t="s">
        <v>78</v>
      </c>
      <c r="G477" s="168" t="s">
        <v>78</v>
      </c>
      <c r="H477" s="169" t="s">
        <v>78</v>
      </c>
      <c r="I477" s="170" t="s">
        <v>78</v>
      </c>
      <c r="J477" s="167" t="s">
        <v>78</v>
      </c>
      <c r="K477" s="168" t="s">
        <v>78</v>
      </c>
      <c r="L477" s="167" t="s">
        <v>78</v>
      </c>
      <c r="M477" s="168" t="s">
        <v>78</v>
      </c>
      <c r="N477" s="160">
        <f t="shared" si="139"/>
        <v>0</v>
      </c>
      <c r="O477" s="161">
        <f t="shared" si="140"/>
        <v>0</v>
      </c>
    </row>
    <row r="478" spans="1:15" ht="31.5" customHeight="1">
      <c r="A478" s="166">
        <v>9</v>
      </c>
      <c r="B478" s="248" t="s">
        <v>78</v>
      </c>
      <c r="C478" s="249"/>
      <c r="D478" s="167" t="s">
        <v>78</v>
      </c>
      <c r="E478" s="168" t="s">
        <v>78</v>
      </c>
      <c r="F478" s="167" t="s">
        <v>78</v>
      </c>
      <c r="G478" s="168" t="s">
        <v>78</v>
      </c>
      <c r="H478" s="169" t="s">
        <v>78</v>
      </c>
      <c r="I478" s="170" t="s">
        <v>78</v>
      </c>
      <c r="J478" s="167" t="s">
        <v>78</v>
      </c>
      <c r="K478" s="168" t="s">
        <v>78</v>
      </c>
      <c r="L478" s="167" t="s">
        <v>78</v>
      </c>
      <c r="M478" s="168" t="s">
        <v>78</v>
      </c>
      <c r="N478" s="160">
        <f t="shared" si="139"/>
        <v>0</v>
      </c>
      <c r="O478" s="161">
        <f t="shared" si="140"/>
        <v>0</v>
      </c>
    </row>
    <row r="479" spans="1:15" ht="31.5" customHeight="1">
      <c r="A479" s="166">
        <v>10</v>
      </c>
      <c r="B479" s="248" t="s">
        <v>78</v>
      </c>
      <c r="C479" s="249"/>
      <c r="D479" s="167" t="s">
        <v>78</v>
      </c>
      <c r="E479" s="168" t="s">
        <v>78</v>
      </c>
      <c r="F479" s="167" t="s">
        <v>78</v>
      </c>
      <c r="G479" s="168" t="s">
        <v>78</v>
      </c>
      <c r="H479" s="169" t="s">
        <v>78</v>
      </c>
      <c r="I479" s="170" t="s">
        <v>78</v>
      </c>
      <c r="J479" s="167" t="s">
        <v>78</v>
      </c>
      <c r="K479" s="168" t="s">
        <v>78</v>
      </c>
      <c r="L479" s="167" t="s">
        <v>78</v>
      </c>
      <c r="M479" s="168" t="s">
        <v>78</v>
      </c>
      <c r="N479" s="160">
        <f t="shared" si="139"/>
        <v>0</v>
      </c>
      <c r="O479" s="161">
        <f t="shared" si="140"/>
        <v>0</v>
      </c>
    </row>
    <row r="480" spans="1:15" ht="31.5" customHeight="1">
      <c r="A480" s="166">
        <v>11</v>
      </c>
      <c r="B480" s="248" t="s">
        <v>78</v>
      </c>
      <c r="C480" s="249"/>
      <c r="D480" s="167" t="s">
        <v>78</v>
      </c>
      <c r="E480" s="168" t="s">
        <v>78</v>
      </c>
      <c r="F480" s="167" t="s">
        <v>78</v>
      </c>
      <c r="G480" s="168" t="s">
        <v>78</v>
      </c>
      <c r="H480" s="169" t="s">
        <v>78</v>
      </c>
      <c r="I480" s="170" t="s">
        <v>78</v>
      </c>
      <c r="J480" s="167" t="s">
        <v>78</v>
      </c>
      <c r="K480" s="168" t="s">
        <v>78</v>
      </c>
      <c r="L480" s="167" t="s">
        <v>78</v>
      </c>
      <c r="M480" s="168" t="s">
        <v>78</v>
      </c>
      <c r="N480" s="160">
        <f t="shared" si="139"/>
        <v>0</v>
      </c>
      <c r="O480" s="161">
        <f t="shared" si="140"/>
        <v>0</v>
      </c>
    </row>
    <row r="481" spans="1:15" ht="31.5" customHeight="1">
      <c r="A481" s="166">
        <v>12</v>
      </c>
      <c r="B481" s="248" t="s">
        <v>78</v>
      </c>
      <c r="C481" s="249"/>
      <c r="D481" s="167" t="s">
        <v>78</v>
      </c>
      <c r="E481" s="168" t="s">
        <v>78</v>
      </c>
      <c r="F481" s="167" t="s">
        <v>78</v>
      </c>
      <c r="G481" s="168" t="s">
        <v>78</v>
      </c>
      <c r="H481" s="169" t="s">
        <v>78</v>
      </c>
      <c r="I481" s="170" t="s">
        <v>78</v>
      </c>
      <c r="J481" s="167" t="s">
        <v>78</v>
      </c>
      <c r="K481" s="168" t="s">
        <v>78</v>
      </c>
      <c r="L481" s="167" t="s">
        <v>78</v>
      </c>
      <c r="M481" s="168" t="s">
        <v>78</v>
      </c>
      <c r="N481" s="160">
        <f t="shared" si="139"/>
        <v>0</v>
      </c>
      <c r="O481" s="161">
        <f t="shared" si="140"/>
        <v>0</v>
      </c>
    </row>
    <row r="482" spans="1:15" ht="31.5" customHeight="1">
      <c r="A482" s="166">
        <v>13</v>
      </c>
      <c r="B482" s="248" t="s">
        <v>78</v>
      </c>
      <c r="C482" s="249"/>
      <c r="D482" s="167" t="s">
        <v>78</v>
      </c>
      <c r="E482" s="168" t="s">
        <v>78</v>
      </c>
      <c r="F482" s="167" t="s">
        <v>78</v>
      </c>
      <c r="G482" s="168" t="s">
        <v>78</v>
      </c>
      <c r="H482" s="169" t="s">
        <v>78</v>
      </c>
      <c r="I482" s="170" t="s">
        <v>78</v>
      </c>
      <c r="J482" s="167" t="s">
        <v>78</v>
      </c>
      <c r="K482" s="168" t="s">
        <v>78</v>
      </c>
      <c r="L482" s="167" t="s">
        <v>78</v>
      </c>
      <c r="M482" s="168" t="s">
        <v>78</v>
      </c>
      <c r="N482" s="160">
        <f t="shared" si="139"/>
        <v>0</v>
      </c>
      <c r="O482" s="161">
        <f t="shared" si="140"/>
        <v>0</v>
      </c>
    </row>
    <row r="483" spans="1:15" ht="31.5" customHeight="1">
      <c r="A483" s="166">
        <v>14</v>
      </c>
      <c r="B483" s="248" t="s">
        <v>78</v>
      </c>
      <c r="C483" s="249"/>
      <c r="D483" s="167" t="s">
        <v>78</v>
      </c>
      <c r="E483" s="168" t="s">
        <v>78</v>
      </c>
      <c r="F483" s="167" t="s">
        <v>78</v>
      </c>
      <c r="G483" s="168" t="s">
        <v>78</v>
      </c>
      <c r="H483" s="169" t="s">
        <v>78</v>
      </c>
      <c r="I483" s="170" t="s">
        <v>78</v>
      </c>
      <c r="J483" s="167" t="s">
        <v>78</v>
      </c>
      <c r="K483" s="168" t="s">
        <v>78</v>
      </c>
      <c r="L483" s="167" t="s">
        <v>78</v>
      </c>
      <c r="M483" s="168" t="s">
        <v>78</v>
      </c>
      <c r="N483" s="160">
        <f t="shared" si="139"/>
        <v>0</v>
      </c>
      <c r="O483" s="161">
        <f t="shared" si="140"/>
        <v>0</v>
      </c>
    </row>
    <row r="484" spans="1:15" ht="31.5" customHeight="1">
      <c r="A484" s="166">
        <v>15</v>
      </c>
      <c r="B484" s="248" t="s">
        <v>78</v>
      </c>
      <c r="C484" s="249"/>
      <c r="D484" s="167" t="s">
        <v>78</v>
      </c>
      <c r="E484" s="168" t="s">
        <v>78</v>
      </c>
      <c r="F484" s="167" t="s">
        <v>78</v>
      </c>
      <c r="G484" s="168" t="s">
        <v>78</v>
      </c>
      <c r="H484" s="169" t="s">
        <v>78</v>
      </c>
      <c r="I484" s="170" t="s">
        <v>78</v>
      </c>
      <c r="J484" s="167" t="s">
        <v>78</v>
      </c>
      <c r="K484" s="168" t="s">
        <v>78</v>
      </c>
      <c r="L484" s="167" t="s">
        <v>78</v>
      </c>
      <c r="M484" s="168" t="s">
        <v>78</v>
      </c>
      <c r="N484" s="160">
        <f t="shared" si="139"/>
        <v>0</v>
      </c>
      <c r="O484" s="161">
        <f t="shared" si="140"/>
        <v>0</v>
      </c>
    </row>
    <row r="485" spans="1:15" ht="31.5" customHeight="1">
      <c r="A485" s="166">
        <v>16</v>
      </c>
      <c r="B485" s="248" t="s">
        <v>78</v>
      </c>
      <c r="C485" s="249"/>
      <c r="D485" s="167" t="s">
        <v>78</v>
      </c>
      <c r="E485" s="168" t="s">
        <v>78</v>
      </c>
      <c r="F485" s="167" t="s">
        <v>78</v>
      </c>
      <c r="G485" s="168" t="s">
        <v>78</v>
      </c>
      <c r="H485" s="169" t="s">
        <v>78</v>
      </c>
      <c r="I485" s="170" t="s">
        <v>78</v>
      </c>
      <c r="J485" s="167" t="s">
        <v>78</v>
      </c>
      <c r="K485" s="168" t="s">
        <v>78</v>
      </c>
      <c r="L485" s="167" t="s">
        <v>78</v>
      </c>
      <c r="M485" s="168" t="s">
        <v>78</v>
      </c>
      <c r="N485" s="160">
        <f t="shared" si="139"/>
        <v>0</v>
      </c>
      <c r="O485" s="161">
        <f t="shared" si="140"/>
        <v>0</v>
      </c>
    </row>
    <row r="486" spans="1:15" ht="31.5" customHeight="1">
      <c r="A486" s="166">
        <v>17</v>
      </c>
      <c r="B486" s="248" t="s">
        <v>78</v>
      </c>
      <c r="C486" s="249"/>
      <c r="D486" s="167" t="s">
        <v>78</v>
      </c>
      <c r="E486" s="168" t="s">
        <v>78</v>
      </c>
      <c r="F486" s="167" t="s">
        <v>78</v>
      </c>
      <c r="G486" s="168" t="s">
        <v>78</v>
      </c>
      <c r="H486" s="169" t="s">
        <v>78</v>
      </c>
      <c r="I486" s="170" t="s">
        <v>78</v>
      </c>
      <c r="J486" s="167" t="s">
        <v>78</v>
      </c>
      <c r="K486" s="168" t="s">
        <v>78</v>
      </c>
      <c r="L486" s="167" t="s">
        <v>78</v>
      </c>
      <c r="M486" s="168" t="s">
        <v>78</v>
      </c>
      <c r="N486" s="160">
        <f t="shared" si="139"/>
        <v>0</v>
      </c>
      <c r="O486" s="161">
        <f t="shared" si="140"/>
        <v>0</v>
      </c>
    </row>
    <row r="487" spans="1:15" ht="31.5" customHeight="1">
      <c r="A487" s="166">
        <v>18</v>
      </c>
      <c r="B487" s="248" t="s">
        <v>78</v>
      </c>
      <c r="C487" s="249"/>
      <c r="D487" s="167" t="s">
        <v>78</v>
      </c>
      <c r="E487" s="168" t="s">
        <v>78</v>
      </c>
      <c r="F487" s="167" t="s">
        <v>78</v>
      </c>
      <c r="G487" s="168" t="s">
        <v>78</v>
      </c>
      <c r="H487" s="169" t="s">
        <v>78</v>
      </c>
      <c r="I487" s="170" t="s">
        <v>78</v>
      </c>
      <c r="J487" s="167" t="s">
        <v>78</v>
      </c>
      <c r="K487" s="168" t="s">
        <v>78</v>
      </c>
      <c r="L487" s="167" t="s">
        <v>78</v>
      </c>
      <c r="M487" s="168" t="s">
        <v>78</v>
      </c>
      <c r="N487" s="160">
        <f t="shared" si="139"/>
        <v>0</v>
      </c>
      <c r="O487" s="161">
        <f t="shared" si="140"/>
        <v>0</v>
      </c>
    </row>
    <row r="488" spans="1:15" ht="31.5" customHeight="1">
      <c r="A488" s="166">
        <v>19</v>
      </c>
      <c r="B488" s="248" t="s">
        <v>78</v>
      </c>
      <c r="C488" s="249"/>
      <c r="D488" s="167" t="s">
        <v>78</v>
      </c>
      <c r="E488" s="168" t="s">
        <v>78</v>
      </c>
      <c r="F488" s="167" t="s">
        <v>78</v>
      </c>
      <c r="G488" s="168" t="s">
        <v>78</v>
      </c>
      <c r="H488" s="169" t="s">
        <v>78</v>
      </c>
      <c r="I488" s="170" t="s">
        <v>78</v>
      </c>
      <c r="J488" s="167" t="s">
        <v>78</v>
      </c>
      <c r="K488" s="168" t="s">
        <v>78</v>
      </c>
      <c r="L488" s="167" t="s">
        <v>78</v>
      </c>
      <c r="M488" s="168" t="s">
        <v>78</v>
      </c>
      <c r="N488" s="160">
        <f t="shared" si="139"/>
        <v>0</v>
      </c>
      <c r="O488" s="161">
        <f t="shared" si="140"/>
        <v>0</v>
      </c>
    </row>
    <row r="489" spans="1:15" ht="31.5" customHeight="1">
      <c r="A489" s="166">
        <v>20</v>
      </c>
      <c r="B489" s="248" t="s">
        <v>78</v>
      </c>
      <c r="C489" s="249"/>
      <c r="D489" s="167" t="s">
        <v>78</v>
      </c>
      <c r="E489" s="168" t="s">
        <v>78</v>
      </c>
      <c r="F489" s="167" t="s">
        <v>78</v>
      </c>
      <c r="G489" s="168" t="s">
        <v>78</v>
      </c>
      <c r="H489" s="169" t="s">
        <v>78</v>
      </c>
      <c r="I489" s="170" t="s">
        <v>78</v>
      </c>
      <c r="J489" s="167" t="s">
        <v>78</v>
      </c>
      <c r="K489" s="168" t="s">
        <v>78</v>
      </c>
      <c r="L489" s="167" t="s">
        <v>78</v>
      </c>
      <c r="M489" s="168" t="s">
        <v>78</v>
      </c>
      <c r="N489" s="160">
        <f t="shared" si="139"/>
        <v>0</v>
      </c>
      <c r="O489" s="161">
        <f t="shared" si="140"/>
        <v>0</v>
      </c>
    </row>
    <row r="490" spans="1:15" ht="31.5" customHeight="1">
      <c r="A490" s="166">
        <v>21</v>
      </c>
      <c r="B490" s="248" t="s">
        <v>78</v>
      </c>
      <c r="C490" s="249"/>
      <c r="D490" s="167" t="s">
        <v>78</v>
      </c>
      <c r="E490" s="168" t="s">
        <v>78</v>
      </c>
      <c r="F490" s="167" t="s">
        <v>78</v>
      </c>
      <c r="G490" s="168" t="s">
        <v>78</v>
      </c>
      <c r="H490" s="169" t="s">
        <v>78</v>
      </c>
      <c r="I490" s="170" t="s">
        <v>78</v>
      </c>
      <c r="J490" s="167" t="s">
        <v>78</v>
      </c>
      <c r="K490" s="168" t="s">
        <v>78</v>
      </c>
      <c r="L490" s="167" t="s">
        <v>78</v>
      </c>
      <c r="M490" s="168" t="s">
        <v>78</v>
      </c>
      <c r="N490" s="160">
        <f t="shared" si="139"/>
        <v>0</v>
      </c>
      <c r="O490" s="161">
        <f t="shared" si="140"/>
        <v>0</v>
      </c>
    </row>
    <row r="491" spans="1:15" ht="31.5" customHeight="1">
      <c r="A491" s="166">
        <v>22</v>
      </c>
      <c r="B491" s="248" t="s">
        <v>78</v>
      </c>
      <c r="C491" s="249"/>
      <c r="D491" s="167" t="s">
        <v>78</v>
      </c>
      <c r="E491" s="168" t="s">
        <v>78</v>
      </c>
      <c r="F491" s="167" t="s">
        <v>78</v>
      </c>
      <c r="G491" s="168" t="s">
        <v>78</v>
      </c>
      <c r="H491" s="169" t="s">
        <v>78</v>
      </c>
      <c r="I491" s="170" t="s">
        <v>78</v>
      </c>
      <c r="J491" s="167" t="s">
        <v>78</v>
      </c>
      <c r="K491" s="168" t="s">
        <v>78</v>
      </c>
      <c r="L491" s="167" t="s">
        <v>78</v>
      </c>
      <c r="M491" s="168" t="s">
        <v>78</v>
      </c>
      <c r="N491" s="160">
        <f t="shared" si="139"/>
        <v>0</v>
      </c>
      <c r="O491" s="161">
        <f t="shared" si="140"/>
        <v>0</v>
      </c>
    </row>
    <row r="492" spans="1:15" ht="31.5" customHeight="1">
      <c r="A492" s="166">
        <v>23</v>
      </c>
      <c r="B492" s="248" t="s">
        <v>78</v>
      </c>
      <c r="C492" s="249"/>
      <c r="D492" s="167" t="s">
        <v>78</v>
      </c>
      <c r="E492" s="168" t="s">
        <v>78</v>
      </c>
      <c r="F492" s="167" t="s">
        <v>78</v>
      </c>
      <c r="G492" s="168" t="s">
        <v>78</v>
      </c>
      <c r="H492" s="169" t="s">
        <v>78</v>
      </c>
      <c r="I492" s="170" t="s">
        <v>78</v>
      </c>
      <c r="J492" s="167" t="s">
        <v>78</v>
      </c>
      <c r="K492" s="168" t="s">
        <v>78</v>
      </c>
      <c r="L492" s="167" t="s">
        <v>78</v>
      </c>
      <c r="M492" s="168" t="s">
        <v>78</v>
      </c>
      <c r="N492" s="160">
        <f t="shared" si="139"/>
        <v>0</v>
      </c>
      <c r="O492" s="161">
        <f t="shared" si="140"/>
        <v>0</v>
      </c>
    </row>
    <row r="493" spans="1:15" ht="31.5" customHeight="1">
      <c r="A493" s="166">
        <v>24</v>
      </c>
      <c r="B493" s="248" t="s">
        <v>78</v>
      </c>
      <c r="C493" s="249"/>
      <c r="D493" s="167" t="s">
        <v>78</v>
      </c>
      <c r="E493" s="168" t="s">
        <v>78</v>
      </c>
      <c r="F493" s="167" t="s">
        <v>78</v>
      </c>
      <c r="G493" s="168" t="s">
        <v>78</v>
      </c>
      <c r="H493" s="169" t="s">
        <v>78</v>
      </c>
      <c r="I493" s="170" t="s">
        <v>78</v>
      </c>
      <c r="J493" s="167" t="s">
        <v>78</v>
      </c>
      <c r="K493" s="168" t="s">
        <v>78</v>
      </c>
      <c r="L493" s="167" t="s">
        <v>78</v>
      </c>
      <c r="M493" s="168" t="s">
        <v>78</v>
      </c>
      <c r="N493" s="160">
        <f t="shared" si="139"/>
        <v>0</v>
      </c>
      <c r="O493" s="161">
        <f t="shared" si="140"/>
        <v>0</v>
      </c>
    </row>
    <row r="494" spans="1:15" ht="31.5" customHeight="1">
      <c r="A494" s="166">
        <v>25</v>
      </c>
      <c r="B494" s="248" t="s">
        <v>78</v>
      </c>
      <c r="C494" s="249"/>
      <c r="D494" s="167" t="s">
        <v>78</v>
      </c>
      <c r="E494" s="168" t="s">
        <v>78</v>
      </c>
      <c r="F494" s="167" t="s">
        <v>78</v>
      </c>
      <c r="G494" s="168" t="s">
        <v>78</v>
      </c>
      <c r="H494" s="169" t="s">
        <v>78</v>
      </c>
      <c r="I494" s="170" t="s">
        <v>78</v>
      </c>
      <c r="J494" s="167" t="s">
        <v>78</v>
      </c>
      <c r="K494" s="168" t="s">
        <v>78</v>
      </c>
      <c r="L494" s="167" t="s">
        <v>78</v>
      </c>
      <c r="M494" s="168" t="s">
        <v>78</v>
      </c>
      <c r="N494" s="160">
        <f t="shared" si="139"/>
        <v>0</v>
      </c>
      <c r="O494" s="161">
        <f t="shared" si="140"/>
        <v>0</v>
      </c>
    </row>
    <row r="495" spans="1:15" ht="31.5" customHeight="1">
      <c r="A495" s="166">
        <v>26</v>
      </c>
      <c r="B495" s="248" t="s">
        <v>78</v>
      </c>
      <c r="C495" s="249"/>
      <c r="D495" s="167" t="s">
        <v>78</v>
      </c>
      <c r="E495" s="168" t="s">
        <v>78</v>
      </c>
      <c r="F495" s="167" t="s">
        <v>78</v>
      </c>
      <c r="G495" s="168" t="s">
        <v>78</v>
      </c>
      <c r="H495" s="169" t="s">
        <v>78</v>
      </c>
      <c r="I495" s="170" t="s">
        <v>78</v>
      </c>
      <c r="J495" s="167" t="s">
        <v>78</v>
      </c>
      <c r="K495" s="168" t="s">
        <v>78</v>
      </c>
      <c r="L495" s="167" t="s">
        <v>78</v>
      </c>
      <c r="M495" s="168" t="s">
        <v>78</v>
      </c>
      <c r="N495" s="160">
        <f t="shared" si="139"/>
        <v>0</v>
      </c>
      <c r="O495" s="161">
        <f t="shared" si="140"/>
        <v>0</v>
      </c>
    </row>
    <row r="496" spans="1:15" ht="31.5" customHeight="1">
      <c r="A496" s="166">
        <v>27</v>
      </c>
      <c r="B496" s="248" t="s">
        <v>78</v>
      </c>
      <c r="C496" s="249"/>
      <c r="D496" s="167" t="s">
        <v>78</v>
      </c>
      <c r="E496" s="168" t="s">
        <v>78</v>
      </c>
      <c r="F496" s="167" t="s">
        <v>78</v>
      </c>
      <c r="G496" s="168" t="s">
        <v>78</v>
      </c>
      <c r="H496" s="169" t="s">
        <v>78</v>
      </c>
      <c r="I496" s="170" t="s">
        <v>78</v>
      </c>
      <c r="J496" s="167" t="s">
        <v>78</v>
      </c>
      <c r="K496" s="168" t="s">
        <v>78</v>
      </c>
      <c r="L496" s="167" t="s">
        <v>78</v>
      </c>
      <c r="M496" s="168" t="s">
        <v>78</v>
      </c>
      <c r="N496" s="160">
        <f t="shared" si="139"/>
        <v>0</v>
      </c>
      <c r="O496" s="161">
        <f t="shared" si="140"/>
        <v>0</v>
      </c>
    </row>
    <row r="497" spans="1:15" ht="31.5" customHeight="1">
      <c r="A497" s="166">
        <v>28</v>
      </c>
      <c r="B497" s="248" t="s">
        <v>78</v>
      </c>
      <c r="C497" s="249"/>
      <c r="D497" s="167" t="s">
        <v>78</v>
      </c>
      <c r="E497" s="168" t="s">
        <v>78</v>
      </c>
      <c r="F497" s="167" t="s">
        <v>78</v>
      </c>
      <c r="G497" s="168" t="s">
        <v>78</v>
      </c>
      <c r="H497" s="169" t="s">
        <v>78</v>
      </c>
      <c r="I497" s="170" t="s">
        <v>78</v>
      </c>
      <c r="J497" s="167" t="s">
        <v>78</v>
      </c>
      <c r="K497" s="168" t="s">
        <v>78</v>
      </c>
      <c r="L497" s="167" t="s">
        <v>78</v>
      </c>
      <c r="M497" s="168" t="s">
        <v>78</v>
      </c>
      <c r="N497" s="160">
        <f t="shared" si="139"/>
        <v>0</v>
      </c>
      <c r="O497" s="161">
        <f t="shared" si="140"/>
        <v>0</v>
      </c>
    </row>
    <row r="498" spans="1:15" ht="31.5" customHeight="1">
      <c r="A498" s="166">
        <v>29</v>
      </c>
      <c r="B498" s="248" t="s">
        <v>78</v>
      </c>
      <c r="C498" s="249"/>
      <c r="D498" s="167" t="s">
        <v>78</v>
      </c>
      <c r="E498" s="168" t="s">
        <v>78</v>
      </c>
      <c r="F498" s="167" t="s">
        <v>78</v>
      </c>
      <c r="G498" s="168" t="s">
        <v>78</v>
      </c>
      <c r="H498" s="169" t="s">
        <v>78</v>
      </c>
      <c r="I498" s="170" t="s">
        <v>78</v>
      </c>
      <c r="J498" s="167" t="s">
        <v>78</v>
      </c>
      <c r="K498" s="168" t="s">
        <v>78</v>
      </c>
      <c r="L498" s="167" t="s">
        <v>78</v>
      </c>
      <c r="M498" s="168" t="s">
        <v>78</v>
      </c>
      <c r="N498" s="160">
        <f t="shared" si="139"/>
        <v>0</v>
      </c>
      <c r="O498" s="161">
        <f t="shared" si="140"/>
        <v>0</v>
      </c>
    </row>
    <row r="499" spans="1:15" ht="31.5" customHeight="1">
      <c r="A499" s="166">
        <v>30</v>
      </c>
      <c r="B499" s="248" t="s">
        <v>78</v>
      </c>
      <c r="C499" s="249"/>
      <c r="D499" s="167" t="s">
        <v>78</v>
      </c>
      <c r="E499" s="168" t="s">
        <v>78</v>
      </c>
      <c r="F499" s="167" t="s">
        <v>78</v>
      </c>
      <c r="G499" s="168" t="s">
        <v>78</v>
      </c>
      <c r="H499" s="169" t="s">
        <v>78</v>
      </c>
      <c r="I499" s="170" t="s">
        <v>78</v>
      </c>
      <c r="J499" s="167" t="s">
        <v>78</v>
      </c>
      <c r="K499" s="168" t="s">
        <v>78</v>
      </c>
      <c r="L499" s="167" t="s">
        <v>78</v>
      </c>
      <c r="M499" s="168" t="s">
        <v>78</v>
      </c>
      <c r="N499" s="160">
        <f t="shared" si="139"/>
        <v>0</v>
      </c>
      <c r="O499" s="161">
        <f t="shared" si="140"/>
        <v>0</v>
      </c>
    </row>
    <row r="500" spans="1:15" ht="31.5" customHeight="1">
      <c r="A500" s="166">
        <v>31</v>
      </c>
      <c r="B500" s="248" t="s">
        <v>78</v>
      </c>
      <c r="C500" s="249"/>
      <c r="D500" s="167" t="s">
        <v>78</v>
      </c>
      <c r="E500" s="168" t="s">
        <v>78</v>
      </c>
      <c r="F500" s="167" t="s">
        <v>78</v>
      </c>
      <c r="G500" s="168" t="s">
        <v>78</v>
      </c>
      <c r="H500" s="169" t="s">
        <v>78</v>
      </c>
      <c r="I500" s="170" t="s">
        <v>78</v>
      </c>
      <c r="J500" s="167" t="s">
        <v>78</v>
      </c>
      <c r="K500" s="168" t="s">
        <v>78</v>
      </c>
      <c r="L500" s="167" t="s">
        <v>78</v>
      </c>
      <c r="M500" s="168" t="s">
        <v>78</v>
      </c>
      <c r="N500" s="160">
        <f t="shared" si="139"/>
        <v>0</v>
      </c>
      <c r="O500" s="161">
        <f t="shared" si="140"/>
        <v>0</v>
      </c>
    </row>
    <row r="501" spans="1:15" ht="31.5" customHeight="1">
      <c r="A501" s="166">
        <v>32</v>
      </c>
      <c r="B501" s="248" t="s">
        <v>78</v>
      </c>
      <c r="C501" s="249"/>
      <c r="D501" s="167" t="s">
        <v>78</v>
      </c>
      <c r="E501" s="168" t="s">
        <v>78</v>
      </c>
      <c r="F501" s="167" t="s">
        <v>78</v>
      </c>
      <c r="G501" s="168" t="s">
        <v>78</v>
      </c>
      <c r="H501" s="169" t="s">
        <v>78</v>
      </c>
      <c r="I501" s="170" t="s">
        <v>78</v>
      </c>
      <c r="J501" s="167" t="s">
        <v>78</v>
      </c>
      <c r="K501" s="168" t="s">
        <v>78</v>
      </c>
      <c r="L501" s="167" t="s">
        <v>78</v>
      </c>
      <c r="M501" s="168" t="s">
        <v>78</v>
      </c>
      <c r="N501" s="160">
        <f t="shared" si="139"/>
        <v>0</v>
      </c>
      <c r="O501" s="161">
        <f t="shared" si="140"/>
        <v>0</v>
      </c>
    </row>
    <row r="502" spans="1:15" ht="31.5" customHeight="1">
      <c r="A502" s="166">
        <v>33</v>
      </c>
      <c r="B502" s="248" t="s">
        <v>78</v>
      </c>
      <c r="C502" s="249"/>
      <c r="D502" s="167" t="s">
        <v>78</v>
      </c>
      <c r="E502" s="168" t="s">
        <v>78</v>
      </c>
      <c r="F502" s="167" t="s">
        <v>78</v>
      </c>
      <c r="G502" s="168" t="s">
        <v>78</v>
      </c>
      <c r="H502" s="169" t="s">
        <v>78</v>
      </c>
      <c r="I502" s="170" t="s">
        <v>78</v>
      </c>
      <c r="J502" s="167" t="s">
        <v>78</v>
      </c>
      <c r="K502" s="168" t="s">
        <v>78</v>
      </c>
      <c r="L502" s="167" t="s">
        <v>78</v>
      </c>
      <c r="M502" s="168" t="s">
        <v>78</v>
      </c>
      <c r="N502" s="160">
        <f t="shared" si="139"/>
        <v>0</v>
      </c>
      <c r="O502" s="161">
        <f t="shared" si="140"/>
        <v>0</v>
      </c>
    </row>
    <row r="503" spans="1:15" ht="31.5" customHeight="1">
      <c r="A503" s="166">
        <v>34</v>
      </c>
      <c r="B503" s="248" t="s">
        <v>78</v>
      </c>
      <c r="C503" s="249"/>
      <c r="D503" s="167" t="s">
        <v>78</v>
      </c>
      <c r="E503" s="168" t="s">
        <v>78</v>
      </c>
      <c r="F503" s="167" t="s">
        <v>78</v>
      </c>
      <c r="G503" s="168" t="s">
        <v>78</v>
      </c>
      <c r="H503" s="169" t="s">
        <v>78</v>
      </c>
      <c r="I503" s="170" t="s">
        <v>78</v>
      </c>
      <c r="J503" s="167" t="s">
        <v>78</v>
      </c>
      <c r="K503" s="168" t="s">
        <v>78</v>
      </c>
      <c r="L503" s="167" t="s">
        <v>78</v>
      </c>
      <c r="M503" s="168" t="s">
        <v>78</v>
      </c>
      <c r="N503" s="160">
        <f t="shared" si="139"/>
        <v>0</v>
      </c>
      <c r="O503" s="161">
        <f t="shared" si="140"/>
        <v>0</v>
      </c>
    </row>
    <row r="504" spans="1:15" ht="31.5" customHeight="1">
      <c r="A504" s="166">
        <v>35</v>
      </c>
      <c r="B504" s="248" t="s">
        <v>78</v>
      </c>
      <c r="C504" s="249"/>
      <c r="D504" s="167" t="s">
        <v>78</v>
      </c>
      <c r="E504" s="168" t="s">
        <v>78</v>
      </c>
      <c r="F504" s="167" t="s">
        <v>78</v>
      </c>
      <c r="G504" s="168" t="s">
        <v>78</v>
      </c>
      <c r="H504" s="169" t="s">
        <v>78</v>
      </c>
      <c r="I504" s="170" t="s">
        <v>78</v>
      </c>
      <c r="J504" s="167" t="s">
        <v>78</v>
      </c>
      <c r="K504" s="168" t="s">
        <v>78</v>
      </c>
      <c r="L504" s="167" t="s">
        <v>78</v>
      </c>
      <c r="M504" s="168" t="s">
        <v>78</v>
      </c>
      <c r="N504" s="160">
        <f t="shared" si="139"/>
        <v>0</v>
      </c>
      <c r="O504" s="161">
        <f t="shared" si="140"/>
        <v>0</v>
      </c>
    </row>
    <row r="505" spans="1:15" ht="31.5" customHeight="1">
      <c r="A505" s="166">
        <v>36</v>
      </c>
      <c r="B505" s="248" t="s">
        <v>78</v>
      </c>
      <c r="C505" s="249"/>
      <c r="D505" s="167" t="s">
        <v>78</v>
      </c>
      <c r="E505" s="168" t="s">
        <v>78</v>
      </c>
      <c r="F505" s="167" t="s">
        <v>78</v>
      </c>
      <c r="G505" s="168" t="s">
        <v>78</v>
      </c>
      <c r="H505" s="169" t="s">
        <v>78</v>
      </c>
      <c r="I505" s="170" t="s">
        <v>78</v>
      </c>
      <c r="J505" s="167" t="s">
        <v>78</v>
      </c>
      <c r="K505" s="168" t="s">
        <v>78</v>
      </c>
      <c r="L505" s="167" t="s">
        <v>78</v>
      </c>
      <c r="M505" s="168" t="s">
        <v>78</v>
      </c>
      <c r="N505" s="160">
        <f t="shared" si="139"/>
        <v>0</v>
      </c>
      <c r="O505" s="161">
        <f t="shared" si="140"/>
        <v>0</v>
      </c>
    </row>
    <row r="506" spans="1:15" ht="31.5" customHeight="1">
      <c r="A506" s="166">
        <v>37</v>
      </c>
      <c r="B506" s="248" t="s">
        <v>78</v>
      </c>
      <c r="C506" s="249"/>
      <c r="D506" s="167" t="s">
        <v>78</v>
      </c>
      <c r="E506" s="168" t="s">
        <v>78</v>
      </c>
      <c r="F506" s="167" t="s">
        <v>78</v>
      </c>
      <c r="G506" s="168" t="s">
        <v>78</v>
      </c>
      <c r="H506" s="169" t="s">
        <v>78</v>
      </c>
      <c r="I506" s="170" t="s">
        <v>78</v>
      </c>
      <c r="J506" s="167" t="s">
        <v>78</v>
      </c>
      <c r="K506" s="168" t="s">
        <v>78</v>
      </c>
      <c r="L506" s="167" t="s">
        <v>78</v>
      </c>
      <c r="M506" s="168" t="s">
        <v>78</v>
      </c>
      <c r="N506" s="160">
        <f t="shared" si="139"/>
        <v>0</v>
      </c>
      <c r="O506" s="161">
        <f t="shared" si="140"/>
        <v>0</v>
      </c>
    </row>
    <row r="507" spans="1:15" ht="31.5" customHeight="1">
      <c r="A507" s="166">
        <v>38</v>
      </c>
      <c r="B507" s="248" t="s">
        <v>78</v>
      </c>
      <c r="C507" s="249"/>
      <c r="D507" s="167" t="s">
        <v>78</v>
      </c>
      <c r="E507" s="168" t="s">
        <v>78</v>
      </c>
      <c r="F507" s="167" t="s">
        <v>78</v>
      </c>
      <c r="G507" s="168" t="s">
        <v>78</v>
      </c>
      <c r="H507" s="169" t="s">
        <v>78</v>
      </c>
      <c r="I507" s="170" t="s">
        <v>78</v>
      </c>
      <c r="J507" s="167" t="s">
        <v>78</v>
      </c>
      <c r="K507" s="168" t="s">
        <v>78</v>
      </c>
      <c r="L507" s="167" t="s">
        <v>78</v>
      </c>
      <c r="M507" s="168" t="s">
        <v>78</v>
      </c>
      <c r="N507" s="160">
        <f t="shared" si="139"/>
        <v>0</v>
      </c>
      <c r="O507" s="161">
        <f t="shared" si="140"/>
        <v>0</v>
      </c>
    </row>
    <row r="508" spans="1:15" ht="31.5" customHeight="1">
      <c r="A508" s="166">
        <v>39</v>
      </c>
      <c r="B508" s="248" t="s">
        <v>78</v>
      </c>
      <c r="C508" s="249"/>
      <c r="D508" s="167" t="s">
        <v>78</v>
      </c>
      <c r="E508" s="168" t="s">
        <v>78</v>
      </c>
      <c r="F508" s="167" t="s">
        <v>78</v>
      </c>
      <c r="G508" s="168" t="s">
        <v>78</v>
      </c>
      <c r="H508" s="169" t="s">
        <v>78</v>
      </c>
      <c r="I508" s="170" t="s">
        <v>78</v>
      </c>
      <c r="J508" s="167" t="s">
        <v>78</v>
      </c>
      <c r="K508" s="168" t="s">
        <v>78</v>
      </c>
      <c r="L508" s="167" t="s">
        <v>78</v>
      </c>
      <c r="M508" s="168" t="s">
        <v>78</v>
      </c>
      <c r="N508" s="160">
        <f t="shared" si="139"/>
        <v>0</v>
      </c>
      <c r="O508" s="161">
        <f t="shared" si="140"/>
        <v>0</v>
      </c>
    </row>
    <row r="509" spans="1:15" ht="31.5" customHeight="1" thickBot="1">
      <c r="A509" s="171">
        <v>40</v>
      </c>
      <c r="B509" s="251" t="s">
        <v>78</v>
      </c>
      <c r="C509" s="252"/>
      <c r="D509" s="172" t="s">
        <v>78</v>
      </c>
      <c r="E509" s="173" t="s">
        <v>78</v>
      </c>
      <c r="F509" s="172" t="s">
        <v>78</v>
      </c>
      <c r="G509" s="173" t="s">
        <v>78</v>
      </c>
      <c r="H509" s="174" t="s">
        <v>78</v>
      </c>
      <c r="I509" s="175" t="s">
        <v>78</v>
      </c>
      <c r="J509" s="172" t="s">
        <v>78</v>
      </c>
      <c r="K509" s="173" t="s">
        <v>78</v>
      </c>
      <c r="L509" s="172" t="s">
        <v>78</v>
      </c>
      <c r="M509" s="173" t="s">
        <v>78</v>
      </c>
      <c r="N509" s="162">
        <f t="shared" si="139"/>
        <v>0</v>
      </c>
      <c r="O509" s="161">
        <f t="shared" si="140"/>
        <v>0</v>
      </c>
    </row>
    <row r="510" spans="1:15" ht="36" customHeight="1" thickBot="1" thickTop="1">
      <c r="A510" s="226" t="s">
        <v>418</v>
      </c>
      <c r="B510" s="227"/>
      <c r="C510" s="163">
        <v>0</v>
      </c>
      <c r="D510" s="164">
        <f>SUM(D470:D509)</f>
        <v>0</v>
      </c>
      <c r="E510" s="165">
        <f aca="true" t="shared" si="141" ref="E510:O510">SUM(E470:E509)</f>
        <v>0</v>
      </c>
      <c r="F510" s="164">
        <f t="shared" si="141"/>
        <v>0</v>
      </c>
      <c r="G510" s="165">
        <f t="shared" si="141"/>
        <v>0</v>
      </c>
      <c r="H510" s="164">
        <f t="shared" si="141"/>
        <v>0</v>
      </c>
      <c r="I510" s="165">
        <f t="shared" si="141"/>
        <v>0</v>
      </c>
      <c r="J510" s="164">
        <f t="shared" si="141"/>
        <v>0</v>
      </c>
      <c r="K510" s="165">
        <f t="shared" si="141"/>
        <v>0</v>
      </c>
      <c r="L510" s="164">
        <f t="shared" si="141"/>
        <v>0</v>
      </c>
      <c r="M510" s="165">
        <f t="shared" si="141"/>
        <v>0</v>
      </c>
      <c r="N510" s="164">
        <f t="shared" si="141"/>
        <v>0</v>
      </c>
      <c r="O510" s="165">
        <f t="shared" si="141"/>
        <v>0</v>
      </c>
    </row>
    <row r="511" spans="3:14" ht="15.75" thickTop="1">
      <c r="C511" s="20"/>
      <c r="D511" s="72"/>
      <c r="E511" s="72"/>
      <c r="F511" s="72"/>
      <c r="G511" s="72"/>
      <c r="H511" s="72"/>
      <c r="I511" s="72"/>
      <c r="J511" s="72"/>
      <c r="K511" s="72"/>
      <c r="L511" s="72"/>
      <c r="M511" s="72"/>
      <c r="N511" s="72"/>
    </row>
    <row r="512" spans="1:14" ht="15">
      <c r="A512" s="19" t="s">
        <v>419</v>
      </c>
      <c r="B512" s="20" t="s">
        <v>423</v>
      </c>
      <c r="C512" s="20"/>
      <c r="D512" s="72"/>
      <c r="E512" s="72"/>
      <c r="F512" s="72"/>
      <c r="G512" s="72"/>
      <c r="H512" s="72"/>
      <c r="I512" s="72"/>
      <c r="J512" s="72"/>
      <c r="K512" s="72"/>
      <c r="L512" s="72"/>
      <c r="M512" s="72"/>
      <c r="N512" s="72"/>
    </row>
    <row r="513" spans="1:14" ht="15">
      <c r="A513" s="19" t="s">
        <v>420</v>
      </c>
      <c r="B513" s="20" t="s">
        <v>424</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28" t="s">
        <v>387</v>
      </c>
      <c r="N515" s="228"/>
    </row>
    <row r="516" spans="1:14" ht="15">
      <c r="A516" s="3"/>
      <c r="B516" s="1"/>
      <c r="C516" s="1"/>
      <c r="D516" s="1"/>
      <c r="E516" s="1"/>
      <c r="F516" s="1"/>
      <c r="G516" s="1"/>
      <c r="H516" s="1"/>
      <c r="I516" s="1"/>
      <c r="M516" s="72"/>
      <c r="N516" s="72"/>
    </row>
    <row r="517" spans="1:14" ht="15.75" thickBot="1">
      <c r="A517" s="3"/>
      <c r="B517" s="27" t="s">
        <v>388</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L15:O15"/>
    <mergeCell ref="L16:O16"/>
    <mergeCell ref="L17:O17"/>
    <mergeCell ref="D19:O19"/>
    <mergeCell ref="D15:F15"/>
    <mergeCell ref="D16:F16"/>
    <mergeCell ref="D17:F17"/>
    <mergeCell ref="L20:O20"/>
    <mergeCell ref="L29:O29"/>
    <mergeCell ref="D27:F27"/>
    <mergeCell ref="D28:F28"/>
    <mergeCell ref="D29:F29"/>
    <mergeCell ref="L27:O27"/>
    <mergeCell ref="L28:O28"/>
    <mergeCell ref="D21:F21"/>
    <mergeCell ref="D22:F22"/>
    <mergeCell ref="D23:F23"/>
    <mergeCell ref="D25:O25"/>
    <mergeCell ref="D26:F26"/>
    <mergeCell ref="A21:A23"/>
    <mergeCell ref="A11:C11"/>
    <mergeCell ref="D11:O11"/>
    <mergeCell ref="B27:C29"/>
    <mergeCell ref="L22:O22"/>
    <mergeCell ref="L23:O23"/>
    <mergeCell ref="L26:O26"/>
    <mergeCell ref="B21:C23"/>
    <mergeCell ref="B25:C26"/>
    <mergeCell ref="L21:O21"/>
    <mergeCell ref="A25:A26"/>
    <mergeCell ref="B15:C17"/>
    <mergeCell ref="A19:A20"/>
    <mergeCell ref="B19:C20"/>
    <mergeCell ref="D20:F20"/>
    <mergeCell ref="B13:C14"/>
    <mergeCell ref="D6:K6"/>
    <mergeCell ref="A6:C6"/>
    <mergeCell ref="D13:O13"/>
    <mergeCell ref="L14:O14"/>
    <mergeCell ref="D14:F14"/>
    <mergeCell ref="A4:C4"/>
    <mergeCell ref="D4:K4"/>
    <mergeCell ref="A5:C5"/>
    <mergeCell ref="A10:C10"/>
    <mergeCell ref="A9:C9"/>
    <mergeCell ref="D9:O9"/>
    <mergeCell ref="D10:O10"/>
    <mergeCell ref="A27:A29"/>
    <mergeCell ref="H33:I33"/>
    <mergeCell ref="A1:O1"/>
    <mergeCell ref="A2:O2"/>
    <mergeCell ref="D7:O7"/>
    <mergeCell ref="D8:O8"/>
    <mergeCell ref="A7:C7"/>
    <mergeCell ref="A13:A14"/>
    <mergeCell ref="A8:C8"/>
    <mergeCell ref="A15:A17"/>
    <mergeCell ref="F458:G458"/>
    <mergeCell ref="A32:O32"/>
    <mergeCell ref="A33:A34"/>
    <mergeCell ref="C33:C34"/>
    <mergeCell ref="B33:B34"/>
    <mergeCell ref="N33:O33"/>
    <mergeCell ref="D33:E33"/>
    <mergeCell ref="F33:G33"/>
    <mergeCell ref="J33:K33"/>
    <mergeCell ref="L33:M33"/>
    <mergeCell ref="B453:C453"/>
    <mergeCell ref="N460:O460"/>
    <mergeCell ref="N461:O461"/>
    <mergeCell ref="F459:G459"/>
    <mergeCell ref="F461:G461"/>
    <mergeCell ref="J461:K461"/>
    <mergeCell ref="J460:K460"/>
    <mergeCell ref="J459:K459"/>
    <mergeCell ref="H461:I461"/>
    <mergeCell ref="F453:G453"/>
    <mergeCell ref="H453:I453"/>
    <mergeCell ref="H450:I450"/>
    <mergeCell ref="H454:I454"/>
    <mergeCell ref="F456:G456"/>
    <mergeCell ref="H456:I456"/>
    <mergeCell ref="D456:E456"/>
    <mergeCell ref="H455:I455"/>
    <mergeCell ref="F454:G454"/>
    <mergeCell ref="F455:G455"/>
    <mergeCell ref="B444:C444"/>
    <mergeCell ref="F457:G457"/>
    <mergeCell ref="H457:I457"/>
    <mergeCell ref="B451:C451"/>
    <mergeCell ref="H451:I451"/>
    <mergeCell ref="H452:I452"/>
    <mergeCell ref="D452:E452"/>
    <mergeCell ref="B450:C450"/>
    <mergeCell ref="B452:C452"/>
    <mergeCell ref="B455:C455"/>
    <mergeCell ref="N458:O458"/>
    <mergeCell ref="L457:M457"/>
    <mergeCell ref="D444:E444"/>
    <mergeCell ref="F444:G444"/>
    <mergeCell ref="D449:E449"/>
    <mergeCell ref="D455:E455"/>
    <mergeCell ref="D454:E454"/>
    <mergeCell ref="D446:E446"/>
    <mergeCell ref="F448:G448"/>
    <mergeCell ref="F447:G447"/>
    <mergeCell ref="L445:M445"/>
    <mergeCell ref="N444:O444"/>
    <mergeCell ref="L444:M444"/>
    <mergeCell ref="N450:O450"/>
    <mergeCell ref="N451:O451"/>
    <mergeCell ref="N453:O453"/>
    <mergeCell ref="D461:E461"/>
    <mergeCell ref="D462:E462"/>
    <mergeCell ref="F460:G460"/>
    <mergeCell ref="A462:B462"/>
    <mergeCell ref="B448:C448"/>
    <mergeCell ref="B460:C460"/>
    <mergeCell ref="F451:G451"/>
    <mergeCell ref="F452:G452"/>
    <mergeCell ref="B449:C449"/>
    <mergeCell ref="B456:C456"/>
    <mergeCell ref="N463:O463"/>
    <mergeCell ref="L458:M458"/>
    <mergeCell ref="B461:C461"/>
    <mergeCell ref="H460:I460"/>
    <mergeCell ref="B475:C475"/>
    <mergeCell ref="B471:C471"/>
    <mergeCell ref="B472:C472"/>
    <mergeCell ref="L460:M460"/>
    <mergeCell ref="L463:M463"/>
    <mergeCell ref="J463:K463"/>
    <mergeCell ref="J456:K456"/>
    <mergeCell ref="J457:K457"/>
    <mergeCell ref="N456:O456"/>
    <mergeCell ref="L456:M456"/>
    <mergeCell ref="B470:C470"/>
    <mergeCell ref="N457:O457"/>
    <mergeCell ref="F463:G463"/>
    <mergeCell ref="N462:O462"/>
    <mergeCell ref="B457:C457"/>
    <mergeCell ref="B458:C458"/>
    <mergeCell ref="N454:O454"/>
    <mergeCell ref="N455:O455"/>
    <mergeCell ref="L455:M455"/>
    <mergeCell ref="N452:O452"/>
    <mergeCell ref="L454:M454"/>
    <mergeCell ref="J455:K455"/>
    <mergeCell ref="D463:E463"/>
    <mergeCell ref="J458:K458"/>
    <mergeCell ref="L461:M461"/>
    <mergeCell ref="L462:M462"/>
    <mergeCell ref="H458:I458"/>
    <mergeCell ref="H462:I462"/>
    <mergeCell ref="J462:K462"/>
    <mergeCell ref="H459:I459"/>
    <mergeCell ref="F462:G462"/>
    <mergeCell ref="H463:I463"/>
    <mergeCell ref="B473:C473"/>
    <mergeCell ref="B491:C491"/>
    <mergeCell ref="B480:C480"/>
    <mergeCell ref="B481:C481"/>
    <mergeCell ref="B482:C482"/>
    <mergeCell ref="B483:C483"/>
    <mergeCell ref="B478:C478"/>
    <mergeCell ref="B479:C479"/>
    <mergeCell ref="B474:C474"/>
    <mergeCell ref="B486:C486"/>
    <mergeCell ref="B484:C484"/>
    <mergeCell ref="B493:C493"/>
    <mergeCell ref="B494:C494"/>
    <mergeCell ref="B495:C495"/>
    <mergeCell ref="B492:C492"/>
    <mergeCell ref="B485:C485"/>
    <mergeCell ref="F450:G450"/>
    <mergeCell ref="B476:C476"/>
    <mergeCell ref="B508:C508"/>
    <mergeCell ref="B509:C509"/>
    <mergeCell ref="B507:C507"/>
    <mergeCell ref="B498:C498"/>
    <mergeCell ref="B504:C504"/>
    <mergeCell ref="B505:C505"/>
    <mergeCell ref="B506:C506"/>
    <mergeCell ref="B499:C499"/>
    <mergeCell ref="L450:M450"/>
    <mergeCell ref="B503:C503"/>
    <mergeCell ref="B497:C497"/>
    <mergeCell ref="F446:G446"/>
    <mergeCell ref="B447:C447"/>
    <mergeCell ref="D447:E447"/>
    <mergeCell ref="D460:E460"/>
    <mergeCell ref="B446:C446"/>
    <mergeCell ref="B459:C459"/>
    <mergeCell ref="B454:C454"/>
    <mergeCell ref="B502:C502"/>
    <mergeCell ref="B477:C477"/>
    <mergeCell ref="B490:C490"/>
    <mergeCell ref="B487:C487"/>
    <mergeCell ref="B488:C488"/>
    <mergeCell ref="D458:E458"/>
    <mergeCell ref="B489:C489"/>
    <mergeCell ref="B500:C500"/>
    <mergeCell ref="B501:C501"/>
    <mergeCell ref="B496:C496"/>
    <mergeCell ref="J454:K454"/>
    <mergeCell ref="J453:K453"/>
    <mergeCell ref="L451:M451"/>
    <mergeCell ref="L452:M452"/>
    <mergeCell ref="H449:I449"/>
    <mergeCell ref="H445:I445"/>
    <mergeCell ref="H446:I446"/>
    <mergeCell ref="H447:I447"/>
    <mergeCell ref="J447:K447"/>
    <mergeCell ref="L447:M447"/>
    <mergeCell ref="H444:I444"/>
    <mergeCell ref="L459:M459"/>
    <mergeCell ref="L453:M453"/>
    <mergeCell ref="H448:I448"/>
    <mergeCell ref="L449:M449"/>
    <mergeCell ref="J448:K448"/>
    <mergeCell ref="J451:K451"/>
    <mergeCell ref="J452:K452"/>
    <mergeCell ref="J446:K446"/>
    <mergeCell ref="L446:M446"/>
    <mergeCell ref="H443:I443"/>
    <mergeCell ref="N459:O459"/>
    <mergeCell ref="B445:C445"/>
    <mergeCell ref="D445:E445"/>
    <mergeCell ref="F445:G445"/>
    <mergeCell ref="J449:K449"/>
    <mergeCell ref="N449:O449"/>
    <mergeCell ref="J450:K450"/>
    <mergeCell ref="L448:M448"/>
    <mergeCell ref="J445:K445"/>
    <mergeCell ref="B443:C443"/>
    <mergeCell ref="D443:E443"/>
    <mergeCell ref="F443:G443"/>
    <mergeCell ref="D459:E459"/>
    <mergeCell ref="D453:E453"/>
    <mergeCell ref="D451:E451"/>
    <mergeCell ref="D450:E450"/>
    <mergeCell ref="F449:G449"/>
    <mergeCell ref="D448:E448"/>
    <mergeCell ref="D457:E457"/>
    <mergeCell ref="L467:M467"/>
    <mergeCell ref="N467:O467"/>
    <mergeCell ref="J443:K443"/>
    <mergeCell ref="L443:M443"/>
    <mergeCell ref="N443:O443"/>
    <mergeCell ref="J444:K444"/>
    <mergeCell ref="N448:O448"/>
    <mergeCell ref="N445:O445"/>
    <mergeCell ref="N447:O447"/>
    <mergeCell ref="N446:O446"/>
    <mergeCell ref="B469:C469"/>
    <mergeCell ref="A510:B510"/>
    <mergeCell ref="M515:N515"/>
    <mergeCell ref="A465:O465"/>
    <mergeCell ref="A467:A468"/>
    <mergeCell ref="B467:C468"/>
    <mergeCell ref="D467:E467"/>
    <mergeCell ref="F467:G467"/>
    <mergeCell ref="H467:I467"/>
    <mergeCell ref="J467:K467"/>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6"/>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42" t="s">
        <v>437</v>
      </c>
      <c r="B1" s="342"/>
      <c r="C1" s="342"/>
      <c r="D1" s="342"/>
      <c r="E1" s="342"/>
      <c r="F1" s="342"/>
      <c r="G1" s="342"/>
      <c r="H1" s="342"/>
      <c r="I1" s="342"/>
      <c r="J1" s="342"/>
      <c r="K1" s="342"/>
      <c r="L1" s="342"/>
      <c r="M1" s="342"/>
      <c r="N1" s="342"/>
      <c r="O1" s="342"/>
    </row>
    <row r="2" spans="1:15" ht="21" customHeight="1">
      <c r="A2" s="267" t="s">
        <v>425</v>
      </c>
      <c r="B2" s="267"/>
      <c r="C2" s="267"/>
      <c r="D2" s="267"/>
      <c r="E2" s="267"/>
      <c r="F2" s="267"/>
      <c r="G2" s="267"/>
      <c r="H2" s="267"/>
      <c r="I2" s="267"/>
      <c r="J2" s="267"/>
      <c r="K2" s="267"/>
      <c r="L2" s="267"/>
      <c r="M2" s="267"/>
      <c r="N2" s="267"/>
      <c r="O2" s="267"/>
    </row>
    <row r="3" spans="1:15" s="9" customFormat="1" ht="15.75" customHeight="1">
      <c r="A3" s="38"/>
      <c r="B3" s="38"/>
      <c r="C3" s="39"/>
      <c r="D3" s="11"/>
      <c r="E3" s="11"/>
      <c r="F3" s="11"/>
      <c r="G3" s="11"/>
      <c r="H3" s="11"/>
      <c r="I3" s="11"/>
      <c r="J3" s="11"/>
      <c r="K3" s="11"/>
      <c r="L3" s="11"/>
      <c r="M3" s="11"/>
      <c r="N3" s="11"/>
      <c r="O3" s="14"/>
    </row>
    <row r="4" spans="1:15" s="9" customFormat="1" ht="21.75" customHeight="1">
      <c r="A4" s="339" t="s">
        <v>443</v>
      </c>
      <c r="B4" s="339"/>
      <c r="C4" s="339"/>
      <c r="D4" s="343"/>
      <c r="E4" s="344"/>
      <c r="F4" s="344"/>
      <c r="G4" s="344"/>
      <c r="H4" s="344"/>
      <c r="I4" s="344"/>
      <c r="J4" s="344"/>
      <c r="K4" s="344"/>
      <c r="L4" s="344"/>
      <c r="M4" s="344"/>
      <c r="N4" s="344"/>
      <c r="O4" s="345"/>
    </row>
    <row r="5" spans="1:15" s="9" customFormat="1" ht="21.75" customHeight="1">
      <c r="A5" s="339" t="s">
        <v>391</v>
      </c>
      <c r="B5" s="339"/>
      <c r="C5" s="339"/>
      <c r="D5" s="340"/>
      <c r="E5" s="340"/>
      <c r="F5" s="340"/>
      <c r="G5" s="340"/>
      <c r="H5" s="340"/>
      <c r="I5" s="340"/>
      <c r="J5" s="340"/>
      <c r="K5" s="340"/>
      <c r="L5" s="40"/>
      <c r="M5" s="40"/>
      <c r="N5" s="41"/>
      <c r="O5" s="42"/>
    </row>
    <row r="6" spans="1:15" s="9" customFormat="1" ht="21.75" customHeight="1">
      <c r="A6" s="275" t="s">
        <v>533</v>
      </c>
      <c r="B6" s="276"/>
      <c r="C6" s="277"/>
      <c r="D6" s="334"/>
      <c r="E6" s="335"/>
      <c r="F6" s="335"/>
      <c r="G6" s="335"/>
      <c r="H6" s="335"/>
      <c r="I6" s="335"/>
      <c r="J6" s="335"/>
      <c r="K6" s="335"/>
      <c r="L6" s="335"/>
      <c r="M6" s="335"/>
      <c r="N6" s="335"/>
      <c r="O6" s="336"/>
    </row>
    <row r="7" spans="1:15" s="9" customFormat="1" ht="21.75" customHeight="1">
      <c r="A7" s="339" t="s">
        <v>441</v>
      </c>
      <c r="B7" s="339"/>
      <c r="C7" s="339"/>
      <c r="D7" s="330"/>
      <c r="E7" s="331"/>
      <c r="F7" s="331"/>
      <c r="G7" s="331"/>
      <c r="H7" s="331"/>
      <c r="I7" s="331"/>
      <c r="J7" s="331"/>
      <c r="K7" s="331"/>
      <c r="L7" s="43"/>
      <c r="M7" s="43"/>
      <c r="N7" s="44"/>
      <c r="O7" s="45"/>
    </row>
    <row r="8" spans="1:15" s="9" customFormat="1" ht="27.75" customHeight="1">
      <c r="A8" s="341" t="s">
        <v>389</v>
      </c>
      <c r="B8" s="341"/>
      <c r="C8" s="341"/>
      <c r="D8" s="337"/>
      <c r="E8" s="338"/>
      <c r="F8" s="338"/>
      <c r="G8" s="338"/>
      <c r="H8" s="338"/>
      <c r="I8" s="338"/>
      <c r="J8" s="338"/>
      <c r="K8" s="338"/>
      <c r="L8" s="338"/>
      <c r="M8" s="338"/>
      <c r="N8" s="338"/>
      <c r="O8" s="338"/>
    </row>
    <row r="9" spans="1:15" s="9" customFormat="1" ht="21.75" customHeight="1">
      <c r="A9" s="280" t="s">
        <v>417</v>
      </c>
      <c r="B9" s="280"/>
      <c r="C9" s="280"/>
      <c r="D9" s="337"/>
      <c r="E9" s="338"/>
      <c r="F9" s="338"/>
      <c r="G9" s="338"/>
      <c r="H9" s="338"/>
      <c r="I9" s="338"/>
      <c r="J9" s="338"/>
      <c r="K9" s="338"/>
      <c r="L9" s="338"/>
      <c r="M9" s="338"/>
      <c r="N9" s="338"/>
      <c r="O9" s="338"/>
    </row>
    <row r="10" spans="1:15" s="9" customFormat="1" ht="21.75" customHeight="1">
      <c r="A10" s="280" t="s">
        <v>435</v>
      </c>
      <c r="B10" s="280"/>
      <c r="C10" s="280"/>
      <c r="D10" s="337"/>
      <c r="E10" s="338"/>
      <c r="F10" s="338"/>
      <c r="G10" s="338"/>
      <c r="H10" s="338"/>
      <c r="I10" s="338"/>
      <c r="J10" s="338"/>
      <c r="K10" s="338"/>
      <c r="L10" s="338"/>
      <c r="M10" s="338"/>
      <c r="N10" s="338"/>
      <c r="O10" s="338"/>
    </row>
    <row r="11" spans="1:15" s="9" customFormat="1" ht="21.75" customHeight="1">
      <c r="A11" s="280" t="s">
        <v>442</v>
      </c>
      <c r="B11" s="280"/>
      <c r="C11" s="280"/>
      <c r="D11" s="337"/>
      <c r="E11" s="338"/>
      <c r="F11" s="338"/>
      <c r="G11" s="338"/>
      <c r="H11" s="338"/>
      <c r="I11" s="338"/>
      <c r="J11" s="338"/>
      <c r="K11" s="338"/>
      <c r="L11" s="338"/>
      <c r="M11" s="338"/>
      <c r="N11" s="338"/>
      <c r="O11" s="338"/>
    </row>
    <row r="12" spans="1:15" s="9" customFormat="1" ht="21.75" customHeight="1">
      <c r="A12" s="353" t="s">
        <v>399</v>
      </c>
      <c r="B12" s="353"/>
      <c r="C12" s="353"/>
      <c r="D12" s="338" t="s">
        <v>416</v>
      </c>
      <c r="E12" s="338"/>
      <c r="F12" s="338"/>
      <c r="G12" s="338"/>
      <c r="H12" s="338"/>
      <c r="I12" s="338"/>
      <c r="J12" s="338"/>
      <c r="K12" s="338"/>
      <c r="L12" s="338"/>
      <c r="M12" s="338"/>
      <c r="N12" s="338"/>
      <c r="O12" s="338"/>
    </row>
    <row r="13" spans="1:15" s="9" customFormat="1" ht="28.5" customHeight="1">
      <c r="A13" s="280" t="s">
        <v>393</v>
      </c>
      <c r="B13" s="280"/>
      <c r="C13" s="280"/>
      <c r="D13" s="337"/>
      <c r="E13" s="338"/>
      <c r="F13" s="338"/>
      <c r="G13" s="338"/>
      <c r="H13" s="338"/>
      <c r="I13" s="338"/>
      <c r="J13" s="338"/>
      <c r="K13" s="338"/>
      <c r="L13" s="338"/>
      <c r="M13" s="338"/>
      <c r="N13" s="338"/>
      <c r="O13" s="338"/>
    </row>
    <row r="14" spans="1:14" s="9" customFormat="1" ht="21" customHeight="1">
      <c r="A14" s="12"/>
      <c r="B14" s="12"/>
      <c r="C14" s="12"/>
      <c r="D14" s="12"/>
      <c r="E14" s="12"/>
      <c r="F14" s="12"/>
      <c r="G14" s="12"/>
      <c r="H14" s="12"/>
      <c r="I14" s="12"/>
      <c r="J14" s="12"/>
      <c r="K14" s="12"/>
      <c r="L14" s="12"/>
      <c r="M14" s="12"/>
      <c r="N14" s="12"/>
    </row>
    <row r="15" spans="1:15" s="9" customFormat="1" ht="15" customHeight="1">
      <c r="A15" s="265"/>
      <c r="B15" s="287" t="s">
        <v>412</v>
      </c>
      <c r="C15" s="288"/>
      <c r="D15" s="241" t="s">
        <v>447</v>
      </c>
      <c r="E15" s="241"/>
      <c r="F15" s="241"/>
      <c r="G15" s="241"/>
      <c r="H15" s="241"/>
      <c r="I15" s="241"/>
      <c r="J15" s="241"/>
      <c r="K15" s="241"/>
      <c r="L15" s="241"/>
      <c r="M15" s="241"/>
      <c r="N15" s="241"/>
      <c r="O15" s="241"/>
    </row>
    <row r="16" spans="1:15" s="9" customFormat="1" ht="39" customHeight="1">
      <c r="A16" s="265"/>
      <c r="B16" s="289"/>
      <c r="C16" s="290"/>
      <c r="D16" s="241" t="s">
        <v>413</v>
      </c>
      <c r="E16" s="241"/>
      <c r="F16" s="241"/>
      <c r="G16" s="21" t="s">
        <v>536</v>
      </c>
      <c r="H16" s="21" t="s">
        <v>535</v>
      </c>
      <c r="I16" s="21" t="s">
        <v>528</v>
      </c>
      <c r="J16" s="21" t="s">
        <v>530</v>
      </c>
      <c r="K16" s="21" t="s">
        <v>537</v>
      </c>
      <c r="L16" s="241" t="s">
        <v>449</v>
      </c>
      <c r="M16" s="241"/>
      <c r="N16" s="241"/>
      <c r="O16" s="241"/>
    </row>
    <row r="17" spans="1:15" s="9" customFormat="1" ht="42.75" customHeight="1">
      <c r="A17" s="265">
        <v>1</v>
      </c>
      <c r="B17" s="346"/>
      <c r="C17" s="347"/>
      <c r="D17" s="298"/>
      <c r="E17" s="298"/>
      <c r="F17" s="298"/>
      <c r="G17" s="59"/>
      <c r="H17" s="16"/>
      <c r="I17" s="63"/>
      <c r="J17" s="16"/>
      <c r="K17" s="67"/>
      <c r="L17" s="298"/>
      <c r="M17" s="298"/>
      <c r="N17" s="298"/>
      <c r="O17" s="298"/>
    </row>
    <row r="18" spans="1:15" s="9" customFormat="1" ht="42" customHeight="1">
      <c r="A18" s="265"/>
      <c r="B18" s="348"/>
      <c r="C18" s="349"/>
      <c r="D18" s="298"/>
      <c r="E18" s="298"/>
      <c r="F18" s="298"/>
      <c r="G18" s="59"/>
      <c r="H18" s="16"/>
      <c r="I18" s="63"/>
      <c r="J18" s="16"/>
      <c r="K18" s="67"/>
      <c r="L18" s="352"/>
      <c r="M18" s="352"/>
      <c r="N18" s="352"/>
      <c r="O18" s="352"/>
    </row>
    <row r="19" spans="1:15" s="9" customFormat="1" ht="42" customHeight="1">
      <c r="A19" s="265"/>
      <c r="B19" s="350"/>
      <c r="C19" s="351"/>
      <c r="D19" s="298"/>
      <c r="E19" s="298"/>
      <c r="F19" s="298"/>
      <c r="G19" s="59"/>
      <c r="H19" s="16"/>
      <c r="I19" s="63"/>
      <c r="J19" s="16"/>
      <c r="K19" s="67"/>
      <c r="L19" s="352"/>
      <c r="M19" s="352"/>
      <c r="N19" s="352"/>
      <c r="O19" s="352"/>
    </row>
    <row r="20" spans="1:14" s="9" customFormat="1" ht="15" customHeight="1">
      <c r="A20" s="12"/>
      <c r="B20" s="12"/>
      <c r="C20" s="13"/>
      <c r="D20" s="13"/>
      <c r="E20" s="12"/>
      <c r="F20" s="12"/>
      <c r="G20" s="12"/>
      <c r="H20" s="12"/>
      <c r="I20" s="12"/>
      <c r="J20" s="12"/>
      <c r="K20" s="12"/>
      <c r="L20" s="12"/>
      <c r="M20" s="12"/>
      <c r="N20" s="12"/>
    </row>
    <row r="21" spans="1:15" s="9" customFormat="1" ht="15" customHeight="1">
      <c r="A21" s="265"/>
      <c r="B21" s="287" t="s">
        <v>434</v>
      </c>
      <c r="C21" s="288"/>
      <c r="D21" s="241" t="s">
        <v>448</v>
      </c>
      <c r="E21" s="241"/>
      <c r="F21" s="241"/>
      <c r="G21" s="241"/>
      <c r="H21" s="241"/>
      <c r="I21" s="241"/>
      <c r="J21" s="241"/>
      <c r="K21" s="241"/>
      <c r="L21" s="241"/>
      <c r="M21" s="241"/>
      <c r="N21" s="241"/>
      <c r="O21" s="241"/>
    </row>
    <row r="22" spans="1:15" s="9" customFormat="1" ht="39" customHeight="1">
      <c r="A22" s="265"/>
      <c r="B22" s="289"/>
      <c r="C22" s="290"/>
      <c r="D22" s="241" t="s">
        <v>413</v>
      </c>
      <c r="E22" s="241"/>
      <c r="F22" s="241"/>
      <c r="G22" s="21" t="s">
        <v>536</v>
      </c>
      <c r="H22" s="21" t="s">
        <v>535</v>
      </c>
      <c r="I22" s="21" t="s">
        <v>528</v>
      </c>
      <c r="J22" s="21" t="s">
        <v>530</v>
      </c>
      <c r="K22" s="21" t="s">
        <v>537</v>
      </c>
      <c r="L22" s="241" t="s">
        <v>449</v>
      </c>
      <c r="M22" s="241"/>
      <c r="N22" s="241"/>
      <c r="O22" s="241"/>
    </row>
    <row r="23" spans="1:15" s="9" customFormat="1" ht="42" customHeight="1">
      <c r="A23" s="265">
        <v>2</v>
      </c>
      <c r="B23" s="346"/>
      <c r="C23" s="347"/>
      <c r="D23" s="298"/>
      <c r="E23" s="298"/>
      <c r="F23" s="298"/>
      <c r="G23" s="59"/>
      <c r="H23" s="16"/>
      <c r="I23" s="63"/>
      <c r="J23" s="16"/>
      <c r="K23" s="67"/>
      <c r="L23" s="352"/>
      <c r="M23" s="352"/>
      <c r="N23" s="352"/>
      <c r="O23" s="352"/>
    </row>
    <row r="24" spans="1:15" s="9" customFormat="1" ht="42" customHeight="1">
      <c r="A24" s="265"/>
      <c r="B24" s="348"/>
      <c r="C24" s="349"/>
      <c r="D24" s="298"/>
      <c r="E24" s="298"/>
      <c r="F24" s="298"/>
      <c r="G24" s="59"/>
      <c r="H24" s="16"/>
      <c r="I24" s="63"/>
      <c r="J24" s="16"/>
      <c r="K24" s="67"/>
      <c r="L24" s="352"/>
      <c r="M24" s="352"/>
      <c r="N24" s="352"/>
      <c r="O24" s="352"/>
    </row>
    <row r="25" spans="1:15" s="9" customFormat="1" ht="42" customHeight="1">
      <c r="A25" s="265"/>
      <c r="B25" s="350"/>
      <c r="C25" s="351"/>
      <c r="D25" s="298"/>
      <c r="E25" s="298"/>
      <c r="F25" s="298"/>
      <c r="G25" s="59"/>
      <c r="H25" s="16"/>
      <c r="I25" s="63"/>
      <c r="J25" s="16"/>
      <c r="K25" s="67"/>
      <c r="L25" s="352"/>
      <c r="M25" s="352"/>
      <c r="N25" s="352"/>
      <c r="O25" s="352"/>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32" t="s">
        <v>62</v>
      </c>
      <c r="B28" s="333"/>
      <c r="C28" s="333"/>
      <c r="D28" s="333"/>
      <c r="E28" s="333"/>
      <c r="F28" s="333"/>
      <c r="G28" s="333"/>
      <c r="H28" s="333"/>
      <c r="I28" s="333"/>
      <c r="J28" s="333"/>
      <c r="K28" s="333"/>
      <c r="L28" s="333"/>
      <c r="M28" s="333"/>
      <c r="N28" s="333"/>
      <c r="O28" s="333"/>
      <c r="P28" s="25"/>
    </row>
    <row r="29" spans="1:16" s="9" customFormat="1" ht="39.75" customHeight="1">
      <c r="A29" s="232" t="s">
        <v>439</v>
      </c>
      <c r="B29" s="234" t="s">
        <v>401</v>
      </c>
      <c r="C29" s="235" t="s">
        <v>56</v>
      </c>
      <c r="D29" s="238" t="s">
        <v>536</v>
      </c>
      <c r="E29" s="239"/>
      <c r="F29" s="240" t="s">
        <v>535</v>
      </c>
      <c r="G29" s="239"/>
      <c r="H29" s="238" t="s">
        <v>529</v>
      </c>
      <c r="I29" s="239"/>
      <c r="J29" s="238" t="s">
        <v>531</v>
      </c>
      <c r="K29" s="239"/>
      <c r="L29" s="238" t="s">
        <v>538</v>
      </c>
      <c r="M29" s="239"/>
      <c r="N29" s="238" t="s">
        <v>539</v>
      </c>
      <c r="O29" s="239"/>
      <c r="P29" s="25"/>
    </row>
    <row r="30" spans="1:16" s="2" customFormat="1" ht="39" customHeight="1">
      <c r="A30" s="233"/>
      <c r="B30" s="236"/>
      <c r="C30" s="237"/>
      <c r="D30" s="74" t="s">
        <v>508</v>
      </c>
      <c r="E30" s="75" t="s">
        <v>64</v>
      </c>
      <c r="F30" s="74" t="s">
        <v>508</v>
      </c>
      <c r="G30" s="75" t="s">
        <v>64</v>
      </c>
      <c r="H30" s="74" t="s">
        <v>508</v>
      </c>
      <c r="I30" s="75" t="s">
        <v>64</v>
      </c>
      <c r="J30" s="74" t="s">
        <v>508</v>
      </c>
      <c r="K30" s="75" t="s">
        <v>64</v>
      </c>
      <c r="L30" s="74" t="s">
        <v>508</v>
      </c>
      <c r="M30" s="75" t="s">
        <v>64</v>
      </c>
      <c r="N30" s="74" t="s">
        <v>508</v>
      </c>
      <c r="O30" s="75" t="s">
        <v>64</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52</v>
      </c>
      <c r="O31" s="79" t="s">
        <v>53</v>
      </c>
      <c r="P31" s="1"/>
    </row>
    <row r="32" spans="1:16" s="2" customFormat="1" ht="63.75">
      <c r="A32" s="81">
        <v>1</v>
      </c>
      <c r="B32" s="82">
        <v>300000</v>
      </c>
      <c r="C32" s="83" t="s">
        <v>121</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118</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119</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117</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120</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122</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116</v>
      </c>
      <c r="D38" s="220"/>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123</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124</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125</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282</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283</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13</v>
      </c>
      <c r="D44" s="182"/>
      <c r="E44" s="181"/>
      <c r="F44" s="182"/>
      <c r="G44" s="181"/>
      <c r="H44" s="180"/>
      <c r="I44" s="179"/>
      <c r="J44" s="182"/>
      <c r="K44" s="221"/>
      <c r="L44" s="182"/>
      <c r="M44" s="181"/>
      <c r="N44" s="143">
        <f t="shared" si="7"/>
        <v>0</v>
      </c>
      <c r="O44" s="128">
        <f t="shared" si="7"/>
        <v>0</v>
      </c>
      <c r="P44" s="25"/>
    </row>
    <row r="45" spans="1:15" s="9" customFormat="1" ht="25.5">
      <c r="A45" s="106">
        <f t="shared" si="4"/>
        <v>14</v>
      </c>
      <c r="B45" s="107">
        <v>712000</v>
      </c>
      <c r="C45" s="108" t="s">
        <v>126</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466</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127</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467</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468</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469</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273</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274</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275</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128</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284</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285</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14</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21</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497</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129</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299</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286</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130</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131</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498</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15</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132</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16</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17</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18</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19</v>
      </c>
      <c r="D71" s="182"/>
      <c r="E71" s="181"/>
      <c r="F71" s="182"/>
      <c r="G71" s="181"/>
      <c r="H71" s="180"/>
      <c r="I71" s="179"/>
      <c r="J71" s="182"/>
      <c r="K71" s="181"/>
      <c r="L71" s="182"/>
      <c r="M71" s="181"/>
      <c r="N71" s="203">
        <f t="shared" si="7"/>
        <v>0</v>
      </c>
      <c r="O71" s="201">
        <f t="shared" si="7"/>
        <v>0</v>
      </c>
      <c r="P71" s="25"/>
    </row>
    <row r="72" spans="1:16" s="9" customFormat="1" ht="25.5">
      <c r="A72" s="106">
        <f t="shared" si="4"/>
        <v>41</v>
      </c>
      <c r="B72" s="107">
        <v>733000</v>
      </c>
      <c r="C72" s="108" t="s">
        <v>133</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20</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358</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134</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135</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359</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22</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23</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24</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25</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74</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136</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363</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382</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383</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208</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137</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209</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210</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211</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384</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385</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212</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138</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213</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214</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139</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215</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140</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141</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216</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142</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217</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143</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144</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218</v>
      </c>
      <c r="D107" s="182"/>
      <c r="E107" s="181"/>
      <c r="F107" s="182"/>
      <c r="G107" s="181"/>
      <c r="H107" s="180"/>
      <c r="I107" s="179"/>
      <c r="J107" s="182"/>
      <c r="K107" s="181"/>
      <c r="L107" s="182"/>
      <c r="M107" s="181"/>
      <c r="N107" s="143">
        <f>SUM(H107,J107,L107)</f>
        <v>0</v>
      </c>
      <c r="O107" s="210"/>
      <c r="P107" s="25"/>
    </row>
    <row r="108" spans="1:16" s="9" customFormat="1" ht="38.25">
      <c r="A108" s="109">
        <f t="shared" si="26"/>
        <v>77</v>
      </c>
      <c r="B108" s="110">
        <v>781300</v>
      </c>
      <c r="C108" s="111" t="s">
        <v>287</v>
      </c>
      <c r="D108" s="182"/>
      <c r="E108" s="181"/>
      <c r="F108" s="182"/>
      <c r="G108" s="181"/>
      <c r="H108" s="180"/>
      <c r="I108" s="179"/>
      <c r="J108" s="182"/>
      <c r="K108" s="181"/>
      <c r="L108" s="182"/>
      <c r="M108" s="181"/>
      <c r="N108" s="143">
        <f t="shared" si="16"/>
        <v>0</v>
      </c>
      <c r="O108" s="210"/>
      <c r="P108" s="25"/>
    </row>
    <row r="109" spans="1:16" s="9" customFormat="1" ht="24" customHeight="1">
      <c r="A109" s="106">
        <f t="shared" si="26"/>
        <v>78</v>
      </c>
      <c r="B109" s="107">
        <v>790000</v>
      </c>
      <c r="C109" s="108" t="s">
        <v>145</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146</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508</v>
      </c>
      <c r="D111" s="220"/>
      <c r="E111" s="181"/>
      <c r="F111" s="182"/>
      <c r="G111" s="181"/>
      <c r="H111" s="180"/>
      <c r="I111" s="179"/>
      <c r="J111" s="182"/>
      <c r="K111" s="181"/>
      <c r="L111" s="182"/>
      <c r="M111" s="181"/>
      <c r="N111" s="143">
        <f t="shared" si="16"/>
        <v>0</v>
      </c>
      <c r="O111" s="210"/>
      <c r="P111" s="25"/>
    </row>
    <row r="112" spans="1:16" s="9" customFormat="1" ht="38.25">
      <c r="A112" s="117">
        <f t="shared" si="26"/>
        <v>81</v>
      </c>
      <c r="B112" s="118">
        <v>800000</v>
      </c>
      <c r="C112" s="119" t="s">
        <v>147</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148</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149</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219</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150</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220</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151</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221</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152</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153</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222</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154</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223</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156</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224</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155</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157</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231</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158</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159</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232</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160</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233</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161</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234</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162</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163</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164</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235</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236</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226</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227</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288</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228</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229</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230</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492</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165</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276</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277</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278</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279</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280</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106</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365</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166</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167</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107</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108</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109</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289</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110</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290</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281</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291</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237</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168</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238</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239</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111</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112</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113</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114</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115</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300</v>
      </c>
      <c r="D176" s="182"/>
      <c r="E176" s="181"/>
      <c r="F176" s="182"/>
      <c r="G176" s="181"/>
      <c r="H176" s="180"/>
      <c r="I176" s="179"/>
      <c r="J176" s="182"/>
      <c r="K176" s="181"/>
      <c r="L176" s="182"/>
      <c r="M176" s="181"/>
      <c r="N176" s="204">
        <f t="shared" si="44"/>
        <v>0</v>
      </c>
      <c r="O176" s="202">
        <f t="shared" si="44"/>
        <v>0</v>
      </c>
      <c r="P176" s="25"/>
    </row>
    <row r="177" spans="1:16" s="9" customFormat="1" ht="52.5" thickBot="1" thickTop="1">
      <c r="A177" s="133">
        <f t="shared" si="51"/>
        <v>146</v>
      </c>
      <c r="B177" s="134"/>
      <c r="C177" s="135" t="s">
        <v>169</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170</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171</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172</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306</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173</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307</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308</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309</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174</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519</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175</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310</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311</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312</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313</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176</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12</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177</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47</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178</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179</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314</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315</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316</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317</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318</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319</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320</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180</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321</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322</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323</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324</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325</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181</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326</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327</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328</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329</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330</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331</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332</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362</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182</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333</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334</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335</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336</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337</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338</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339</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183</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340</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341</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184</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342</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343</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344</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345</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346</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347</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348</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349</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350</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185</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186</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292</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351</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352</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187</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293</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188</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48</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189</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353</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354</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355</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190</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520</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191</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192</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356</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357</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68</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69</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70</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71</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72</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73</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74</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193</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75</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76</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85</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86</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87</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88</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194</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521</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195</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89</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90</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77</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196</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197</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61</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240</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198</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91</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92</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199</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93</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94</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200</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95</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96</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201</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202</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97</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98</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203</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99</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100</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204</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522</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523</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205</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294</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295</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206</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101</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102</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207</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458</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103</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104</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296</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459</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225</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35</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36</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375</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376</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377</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378</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379</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380</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460</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461</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381</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37</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462</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38</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39</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40</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463</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49</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464</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41</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42</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465</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50</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241</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524</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242</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243</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244</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43</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44</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45</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46</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245</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470</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471</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472</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473</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474</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297</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475</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476</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477</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246</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57</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247</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58</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248</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525</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249</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250</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59</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251</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478</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479</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480</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252</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9</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253</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254</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10</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255</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256</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60</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257</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481</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258</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482</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483</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259</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260</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11</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261</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262</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263</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484</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485</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486</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487</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488</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489</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490</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491</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492</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264</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493</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494</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495</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496</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105</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364</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365</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265</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366</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266</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367</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267</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368</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268</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269</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369</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370</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371</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372</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66</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373</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67</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374</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26</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270</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27</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28</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29</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30</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31</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32</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33</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34</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271</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298</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272</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81</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
      <c r="A438" s="191"/>
      <c r="B438" s="191"/>
      <c r="C438" s="191"/>
      <c r="D438" s="191"/>
      <c r="E438" s="191"/>
      <c r="F438" s="191"/>
      <c r="G438" s="191"/>
      <c r="H438" s="191"/>
      <c r="I438" s="191"/>
      <c r="J438" s="191"/>
      <c r="K438" s="191"/>
      <c r="L438" s="191"/>
      <c r="M438" s="191"/>
      <c r="N438" s="191"/>
      <c r="O438" s="191"/>
    </row>
    <row r="439" spans="1:15" ht="32.25" customHeight="1">
      <c r="A439" s="21" t="s">
        <v>360</v>
      </c>
      <c r="B439" s="241" t="s">
        <v>456</v>
      </c>
      <c r="C439" s="241"/>
      <c r="D439" s="241" t="s">
        <v>536</v>
      </c>
      <c r="E439" s="241"/>
      <c r="F439" s="241" t="s">
        <v>535</v>
      </c>
      <c r="G439" s="241"/>
      <c r="H439" s="241" t="s">
        <v>529</v>
      </c>
      <c r="I439" s="241"/>
      <c r="J439" s="241" t="s">
        <v>531</v>
      </c>
      <c r="K439" s="241"/>
      <c r="L439" s="241" t="s">
        <v>538</v>
      </c>
      <c r="M439" s="241"/>
      <c r="N439" s="241" t="s">
        <v>539</v>
      </c>
      <c r="O439" s="241"/>
    </row>
    <row r="440" spans="1:15" ht="15">
      <c r="A440" s="153">
        <v>1</v>
      </c>
      <c r="B440" s="326">
        <v>2</v>
      </c>
      <c r="C440" s="327"/>
      <c r="D440" s="326">
        <v>3</v>
      </c>
      <c r="E440" s="327"/>
      <c r="F440" s="326">
        <v>4</v>
      </c>
      <c r="G440" s="327"/>
      <c r="H440" s="326">
        <v>5</v>
      </c>
      <c r="I440" s="327"/>
      <c r="J440" s="326">
        <v>6</v>
      </c>
      <c r="K440" s="327"/>
      <c r="L440" s="326">
        <v>7</v>
      </c>
      <c r="M440" s="327"/>
      <c r="N440" s="328" t="s">
        <v>51</v>
      </c>
      <c r="O440" s="329"/>
    </row>
    <row r="441" spans="1:15" ht="27.75" customHeight="1">
      <c r="A441" s="218" t="s">
        <v>361</v>
      </c>
      <c r="B441" s="324" t="s">
        <v>508</v>
      </c>
      <c r="C441" s="325"/>
      <c r="D441" s="316"/>
      <c r="E441" s="317"/>
      <c r="F441" s="316"/>
      <c r="G441" s="317"/>
      <c r="H441" s="320"/>
      <c r="I441" s="321"/>
      <c r="J441" s="316"/>
      <c r="K441" s="317"/>
      <c r="L441" s="246"/>
      <c r="M441" s="246"/>
      <c r="N441" s="322">
        <f>SUM(H441,J441,L441)</f>
        <v>0</v>
      </c>
      <c r="O441" s="323"/>
    </row>
    <row r="442" spans="1:15" ht="27.75" customHeight="1">
      <c r="A442" s="207" t="s">
        <v>502</v>
      </c>
      <c r="B442" s="318" t="s">
        <v>509</v>
      </c>
      <c r="C442" s="319"/>
      <c r="D442" s="316"/>
      <c r="E442" s="317"/>
      <c r="F442" s="316"/>
      <c r="G442" s="317"/>
      <c r="H442" s="320"/>
      <c r="I442" s="321"/>
      <c r="J442" s="316"/>
      <c r="K442" s="317"/>
      <c r="L442" s="246"/>
      <c r="M442" s="246"/>
      <c r="N442" s="322">
        <f aca="true" t="shared" si="138" ref="N442:N457">SUM(H442,J442,L442)</f>
        <v>0</v>
      </c>
      <c r="O442" s="323"/>
    </row>
    <row r="443" spans="1:15" ht="27.75" customHeight="1">
      <c r="A443" s="207" t="s">
        <v>499</v>
      </c>
      <c r="B443" s="318" t="s">
        <v>510</v>
      </c>
      <c r="C443" s="319"/>
      <c r="D443" s="316"/>
      <c r="E443" s="317"/>
      <c r="F443" s="316"/>
      <c r="G443" s="317"/>
      <c r="H443" s="320"/>
      <c r="I443" s="321"/>
      <c r="J443" s="316"/>
      <c r="K443" s="317"/>
      <c r="L443" s="246"/>
      <c r="M443" s="246"/>
      <c r="N443" s="322">
        <f t="shared" si="138"/>
        <v>0</v>
      </c>
      <c r="O443" s="323"/>
    </row>
    <row r="444" spans="1:15" ht="27.75" customHeight="1">
      <c r="A444" s="207" t="s">
        <v>503</v>
      </c>
      <c r="B444" s="318" t="s">
        <v>511</v>
      </c>
      <c r="C444" s="319"/>
      <c r="D444" s="316"/>
      <c r="E444" s="317"/>
      <c r="F444" s="316"/>
      <c r="G444" s="317"/>
      <c r="H444" s="320"/>
      <c r="I444" s="321"/>
      <c r="J444" s="316"/>
      <c r="K444" s="317"/>
      <c r="L444" s="246"/>
      <c r="M444" s="246"/>
      <c r="N444" s="322">
        <f t="shared" si="138"/>
        <v>0</v>
      </c>
      <c r="O444" s="323"/>
    </row>
    <row r="445" spans="1:15" ht="27.75" customHeight="1">
      <c r="A445" s="207" t="s">
        <v>500</v>
      </c>
      <c r="B445" s="318" t="s">
        <v>512</v>
      </c>
      <c r="C445" s="319"/>
      <c r="D445" s="316"/>
      <c r="E445" s="317"/>
      <c r="F445" s="316"/>
      <c r="G445" s="317"/>
      <c r="H445" s="320"/>
      <c r="I445" s="321"/>
      <c r="J445" s="316"/>
      <c r="K445" s="317"/>
      <c r="L445" s="246"/>
      <c r="M445" s="246"/>
      <c r="N445" s="322">
        <f t="shared" si="138"/>
        <v>0</v>
      </c>
      <c r="O445" s="323"/>
    </row>
    <row r="446" spans="1:15" ht="27.75" customHeight="1">
      <c r="A446" s="207" t="s">
        <v>504</v>
      </c>
      <c r="B446" s="318" t="s">
        <v>513</v>
      </c>
      <c r="C446" s="319"/>
      <c r="D446" s="316"/>
      <c r="E446" s="317"/>
      <c r="F446" s="316"/>
      <c r="G446" s="317"/>
      <c r="H446" s="320"/>
      <c r="I446" s="321"/>
      <c r="J446" s="316"/>
      <c r="K446" s="317"/>
      <c r="L446" s="246"/>
      <c r="M446" s="246"/>
      <c r="N446" s="322">
        <f t="shared" si="138"/>
        <v>0</v>
      </c>
      <c r="O446" s="323"/>
    </row>
    <row r="447" spans="1:15" ht="27.75" customHeight="1">
      <c r="A447" s="207" t="s">
        <v>501</v>
      </c>
      <c r="B447" s="318" t="s">
        <v>302</v>
      </c>
      <c r="C447" s="319"/>
      <c r="D447" s="316"/>
      <c r="E447" s="317"/>
      <c r="F447" s="316"/>
      <c r="G447" s="317"/>
      <c r="H447" s="320"/>
      <c r="I447" s="321"/>
      <c r="J447" s="316"/>
      <c r="K447" s="317"/>
      <c r="L447" s="246"/>
      <c r="M447" s="246"/>
      <c r="N447" s="322">
        <f t="shared" si="138"/>
        <v>0</v>
      </c>
      <c r="O447" s="323"/>
    </row>
    <row r="448" spans="1:15" ht="27.75" customHeight="1">
      <c r="A448" s="207" t="s">
        <v>505</v>
      </c>
      <c r="B448" s="318" t="s">
        <v>301</v>
      </c>
      <c r="C448" s="319"/>
      <c r="D448" s="316"/>
      <c r="E448" s="317"/>
      <c r="F448" s="316"/>
      <c r="G448" s="317"/>
      <c r="H448" s="320"/>
      <c r="I448" s="321"/>
      <c r="J448" s="316"/>
      <c r="K448" s="317"/>
      <c r="L448" s="246"/>
      <c r="M448" s="246"/>
      <c r="N448" s="322">
        <f t="shared" si="138"/>
        <v>0</v>
      </c>
      <c r="O448" s="323"/>
    </row>
    <row r="449" spans="1:15" ht="27.75" customHeight="1">
      <c r="A449" s="207" t="s">
        <v>506</v>
      </c>
      <c r="B449" s="318" t="s">
        <v>514</v>
      </c>
      <c r="C449" s="319"/>
      <c r="D449" s="316"/>
      <c r="E449" s="317"/>
      <c r="F449" s="316"/>
      <c r="G449" s="317"/>
      <c r="H449" s="320"/>
      <c r="I449" s="321"/>
      <c r="J449" s="316"/>
      <c r="K449" s="317"/>
      <c r="L449" s="246"/>
      <c r="M449" s="246"/>
      <c r="N449" s="322">
        <f t="shared" si="138"/>
        <v>0</v>
      </c>
      <c r="O449" s="323"/>
    </row>
    <row r="450" spans="1:15" ht="27.75" customHeight="1">
      <c r="A450" s="207" t="s">
        <v>440</v>
      </c>
      <c r="B450" s="318" t="s">
        <v>515</v>
      </c>
      <c r="C450" s="319"/>
      <c r="D450" s="316"/>
      <c r="E450" s="317"/>
      <c r="F450" s="316"/>
      <c r="G450" s="317"/>
      <c r="H450" s="320"/>
      <c r="I450" s="321"/>
      <c r="J450" s="316"/>
      <c r="K450" s="317"/>
      <c r="L450" s="246"/>
      <c r="M450" s="246"/>
      <c r="N450" s="322">
        <f t="shared" si="138"/>
        <v>0</v>
      </c>
      <c r="O450" s="323"/>
    </row>
    <row r="451" spans="1:15" ht="27.75" customHeight="1">
      <c r="A451" s="207" t="s">
        <v>402</v>
      </c>
      <c r="B451" s="318" t="s">
        <v>516</v>
      </c>
      <c r="C451" s="319"/>
      <c r="D451" s="316"/>
      <c r="E451" s="317"/>
      <c r="F451" s="316"/>
      <c r="G451" s="317"/>
      <c r="H451" s="320"/>
      <c r="I451" s="321"/>
      <c r="J451" s="316"/>
      <c r="K451" s="317"/>
      <c r="L451" s="246"/>
      <c r="M451" s="246"/>
      <c r="N451" s="312">
        <f t="shared" si="138"/>
        <v>0</v>
      </c>
      <c r="O451" s="313"/>
    </row>
    <row r="452" spans="1:15" ht="27.75" customHeight="1">
      <c r="A452" s="207" t="s">
        <v>403</v>
      </c>
      <c r="B452" s="318" t="s">
        <v>517</v>
      </c>
      <c r="C452" s="319"/>
      <c r="D452" s="316"/>
      <c r="E452" s="317"/>
      <c r="F452" s="316"/>
      <c r="G452" s="317"/>
      <c r="H452" s="320"/>
      <c r="I452" s="321"/>
      <c r="J452" s="316"/>
      <c r="K452" s="317"/>
      <c r="L452" s="246"/>
      <c r="M452" s="246"/>
      <c r="N452" s="312">
        <f t="shared" si="138"/>
        <v>0</v>
      </c>
      <c r="O452" s="313"/>
    </row>
    <row r="453" spans="1:15" ht="27.75" customHeight="1">
      <c r="A453" s="207" t="s">
        <v>404</v>
      </c>
      <c r="B453" s="318" t="s">
        <v>518</v>
      </c>
      <c r="C453" s="319"/>
      <c r="D453" s="316"/>
      <c r="E453" s="317"/>
      <c r="F453" s="316"/>
      <c r="G453" s="317"/>
      <c r="H453" s="320"/>
      <c r="I453" s="321"/>
      <c r="J453" s="316"/>
      <c r="K453" s="317"/>
      <c r="L453" s="246"/>
      <c r="M453" s="246"/>
      <c r="N453" s="312">
        <f t="shared" si="138"/>
        <v>0</v>
      </c>
      <c r="O453" s="313"/>
    </row>
    <row r="454" spans="1:15" ht="27.75" customHeight="1">
      <c r="A454" s="207" t="s">
        <v>405</v>
      </c>
      <c r="B454" s="318" t="s">
        <v>303</v>
      </c>
      <c r="C454" s="319"/>
      <c r="D454" s="316"/>
      <c r="E454" s="317"/>
      <c r="F454" s="316"/>
      <c r="G454" s="317"/>
      <c r="H454" s="320"/>
      <c r="I454" s="321"/>
      <c r="J454" s="316"/>
      <c r="K454" s="317"/>
      <c r="L454" s="246"/>
      <c r="M454" s="246"/>
      <c r="N454" s="312">
        <f t="shared" si="138"/>
        <v>0</v>
      </c>
      <c r="O454" s="313"/>
    </row>
    <row r="455" spans="1:15" ht="27.75" customHeight="1">
      <c r="A455" s="207" t="s">
        <v>406</v>
      </c>
      <c r="B455" s="318" t="s">
        <v>304</v>
      </c>
      <c r="C455" s="319"/>
      <c r="D455" s="316"/>
      <c r="E455" s="317"/>
      <c r="F455" s="316"/>
      <c r="G455" s="317"/>
      <c r="H455" s="320"/>
      <c r="I455" s="321"/>
      <c r="J455" s="316"/>
      <c r="K455" s="317"/>
      <c r="L455" s="246"/>
      <c r="M455" s="246"/>
      <c r="N455" s="312">
        <f t="shared" si="138"/>
        <v>0</v>
      </c>
      <c r="O455" s="313"/>
    </row>
    <row r="456" spans="1:15" ht="27.75" customHeight="1">
      <c r="A456" s="207" t="s">
        <v>407</v>
      </c>
      <c r="B456" s="318" t="s">
        <v>507</v>
      </c>
      <c r="C456" s="319"/>
      <c r="D456" s="316"/>
      <c r="E456" s="317"/>
      <c r="F456" s="316"/>
      <c r="G456" s="317"/>
      <c r="H456" s="320"/>
      <c r="I456" s="321"/>
      <c r="J456" s="316"/>
      <c r="K456" s="317"/>
      <c r="L456" s="246"/>
      <c r="M456" s="246"/>
      <c r="N456" s="312">
        <f t="shared" si="138"/>
        <v>0</v>
      </c>
      <c r="O456" s="313"/>
    </row>
    <row r="457" spans="1:15" ht="27.75" customHeight="1" thickBot="1">
      <c r="A457" s="208" t="s">
        <v>386</v>
      </c>
      <c r="B457" s="307" t="s">
        <v>305</v>
      </c>
      <c r="C457" s="308"/>
      <c r="D457" s="301"/>
      <c r="E457" s="302"/>
      <c r="F457" s="301"/>
      <c r="G457" s="302"/>
      <c r="H457" s="309"/>
      <c r="I457" s="310"/>
      <c r="J457" s="301"/>
      <c r="K457" s="302"/>
      <c r="L457" s="254"/>
      <c r="M457" s="254"/>
      <c r="N457" s="314">
        <f t="shared" si="138"/>
        <v>0</v>
      </c>
      <c r="O457" s="315"/>
    </row>
    <row r="458" spans="1:15" ht="32.25" customHeight="1" thickBot="1" thickTop="1">
      <c r="A458" s="311" t="s">
        <v>418</v>
      </c>
      <c r="B458" s="258"/>
      <c r="C458" s="154">
        <f>$D$5</f>
        <v>0</v>
      </c>
      <c r="D458" s="303">
        <f>SUM(D441:E457)</f>
        <v>0</v>
      </c>
      <c r="E458" s="304"/>
      <c r="F458" s="303">
        <f>SUM(F441:G457)</f>
        <v>0</v>
      </c>
      <c r="G458" s="304"/>
      <c r="H458" s="303">
        <f>SUM(H441:I457)</f>
        <v>0</v>
      </c>
      <c r="I458" s="304"/>
      <c r="J458" s="303">
        <f>SUM(J441:K457)</f>
        <v>0</v>
      </c>
      <c r="K458" s="304"/>
      <c r="L458" s="303">
        <f>SUM(L441:M457)</f>
        <v>0</v>
      </c>
      <c r="M458" s="304"/>
      <c r="N458" s="303">
        <f>SUM(H458:M458)</f>
        <v>0</v>
      </c>
      <c r="O458" s="306"/>
    </row>
    <row r="459" spans="1:15" ht="26.25" thickTop="1">
      <c r="A459" s="72"/>
      <c r="B459" s="72"/>
      <c r="C459" s="155" t="s">
        <v>82</v>
      </c>
      <c r="D459" s="253">
        <f>D436+E436-D458</f>
        <v>0</v>
      </c>
      <c r="E459" s="253"/>
      <c r="F459" s="253">
        <f>F436+G436-F458</f>
        <v>0</v>
      </c>
      <c r="G459" s="253"/>
      <c r="H459" s="253">
        <f>H436+I436-H458</f>
        <v>0</v>
      </c>
      <c r="I459" s="253"/>
      <c r="J459" s="253">
        <f>J436+K436-J458</f>
        <v>0</v>
      </c>
      <c r="K459" s="253"/>
      <c r="L459" s="253">
        <f>L436+M436-L458</f>
        <v>0</v>
      </c>
      <c r="M459" s="253"/>
      <c r="N459" s="253">
        <f>N436+O436-N458</f>
        <v>0</v>
      </c>
      <c r="O459" s="253"/>
    </row>
    <row r="460" spans="3:15" ht="15">
      <c r="C460" s="20"/>
      <c r="D460" s="72"/>
      <c r="E460" s="72"/>
      <c r="F460" s="72"/>
      <c r="G460" s="72"/>
      <c r="H460" s="72"/>
      <c r="I460" s="72"/>
      <c r="J460" s="72"/>
      <c r="K460" s="72"/>
      <c r="L460" s="72"/>
      <c r="O460" s="23"/>
    </row>
    <row r="461" spans="1:15" ht="15">
      <c r="A461" s="19" t="s">
        <v>419</v>
      </c>
      <c r="B461" s="20" t="s">
        <v>421</v>
      </c>
      <c r="C461" s="20"/>
      <c r="D461" s="72"/>
      <c r="E461" s="72"/>
      <c r="F461" s="72"/>
      <c r="G461" s="72"/>
      <c r="H461" s="72"/>
      <c r="I461" s="72"/>
      <c r="J461" s="72"/>
      <c r="K461" s="3"/>
      <c r="L461" s="3"/>
      <c r="O461" s="23"/>
    </row>
    <row r="462" spans="1:15" ht="15">
      <c r="A462" s="19" t="s">
        <v>420</v>
      </c>
      <c r="B462" s="20" t="s">
        <v>422</v>
      </c>
      <c r="C462" s="72"/>
      <c r="D462" s="72"/>
      <c r="E462" s="72"/>
      <c r="F462" s="72"/>
      <c r="G462" s="72"/>
      <c r="H462" s="72"/>
      <c r="I462" s="72"/>
      <c r="J462" s="72"/>
      <c r="K462" s="72"/>
      <c r="L462" s="72"/>
      <c r="O462" s="23"/>
    </row>
    <row r="463" spans="1:15" ht="15">
      <c r="A463" s="1"/>
      <c r="B463" s="1"/>
      <c r="C463" s="1"/>
      <c r="D463" s="1"/>
      <c r="E463" s="1"/>
      <c r="F463" s="1"/>
      <c r="G463" s="1"/>
      <c r="H463" s="1"/>
      <c r="I463" s="1"/>
      <c r="J463" s="1"/>
      <c r="K463" s="27"/>
      <c r="L463" s="27"/>
      <c r="O463" s="23"/>
    </row>
    <row r="464" spans="1:15" ht="15.75">
      <c r="A464" s="1"/>
      <c r="B464" s="1"/>
      <c r="C464" s="1"/>
      <c r="D464" s="1"/>
      <c r="E464" s="1"/>
      <c r="F464" s="1"/>
      <c r="G464" s="1"/>
      <c r="H464" s="1"/>
      <c r="I464" s="1"/>
      <c r="J464" s="1"/>
      <c r="M464" s="305" t="s">
        <v>387</v>
      </c>
      <c r="N464" s="305"/>
      <c r="O464" s="23"/>
    </row>
    <row r="465" spans="1:15" ht="15.75">
      <c r="A465" s="1"/>
      <c r="B465" s="1"/>
      <c r="C465" s="1"/>
      <c r="D465" s="1"/>
      <c r="E465" s="1"/>
      <c r="F465" s="1"/>
      <c r="G465" s="1"/>
      <c r="H465" s="1"/>
      <c r="I465" s="1"/>
      <c r="J465" s="1"/>
      <c r="M465" s="60"/>
      <c r="N465" s="60"/>
      <c r="O465" s="23"/>
    </row>
    <row r="466" spans="1:15" ht="16.5" thickBot="1">
      <c r="A466" s="1"/>
      <c r="B466" s="192" t="s">
        <v>388</v>
      </c>
      <c r="C466" s="193"/>
      <c r="D466" s="1"/>
      <c r="E466" s="1"/>
      <c r="F466" s="1"/>
      <c r="G466" s="1"/>
      <c r="H466" s="1"/>
      <c r="I466" s="1"/>
      <c r="J466" s="1"/>
      <c r="M466" s="193"/>
      <c r="N466" s="193"/>
      <c r="O466" s="23"/>
    </row>
  </sheetData>
  <sheetProtection formatCells="0" formatColumns="0" formatRows="0" insertColumns="0" insertRows="0" insertHyperlinks="0" deleteColumns="0" deleteRows="0" sort="0"/>
  <mergeCells count="205">
    <mergeCell ref="L16:O16"/>
    <mergeCell ref="D12:O12"/>
    <mergeCell ref="D13:O13"/>
    <mergeCell ref="L24:O24"/>
    <mergeCell ref="A11:C11"/>
    <mergeCell ref="D17:F17"/>
    <mergeCell ref="L25:O25"/>
    <mergeCell ref="L18:O18"/>
    <mergeCell ref="L19:O19"/>
    <mergeCell ref="L23:O23"/>
    <mergeCell ref="L22:O22"/>
    <mergeCell ref="D25:F25"/>
    <mergeCell ref="D23:F23"/>
    <mergeCell ref="A1:O1"/>
    <mergeCell ref="A2:O2"/>
    <mergeCell ref="D4:O4"/>
    <mergeCell ref="A4:C4"/>
    <mergeCell ref="A21:A22"/>
    <mergeCell ref="B17:C19"/>
    <mergeCell ref="B21:C22"/>
    <mergeCell ref="D21:O21"/>
    <mergeCell ref="D18:F18"/>
    <mergeCell ref="A17:A19"/>
    <mergeCell ref="A5:C5"/>
    <mergeCell ref="D19:F19"/>
    <mergeCell ref="A7:C7"/>
    <mergeCell ref="D5:K5"/>
    <mergeCell ref="B15:C16"/>
    <mergeCell ref="A15:A16"/>
    <mergeCell ref="D10:O10"/>
    <mergeCell ref="D11:O11"/>
    <mergeCell ref="A8:C8"/>
    <mergeCell ref="D16:F16"/>
    <mergeCell ref="A6:C6"/>
    <mergeCell ref="A28:O28"/>
    <mergeCell ref="D6:O6"/>
    <mergeCell ref="D9:O9"/>
    <mergeCell ref="L17:O17"/>
    <mergeCell ref="A23:A25"/>
    <mergeCell ref="A9:C9"/>
    <mergeCell ref="A13:C13"/>
    <mergeCell ref="D8:O8"/>
    <mergeCell ref="D24:F24"/>
    <mergeCell ref="A29:A30"/>
    <mergeCell ref="B29:B30"/>
    <mergeCell ref="C29:C30"/>
    <mergeCell ref="D29:E29"/>
    <mergeCell ref="D7:K7"/>
    <mergeCell ref="A10:C10"/>
    <mergeCell ref="D22:F22"/>
    <mergeCell ref="B23:C25"/>
    <mergeCell ref="A12:C12"/>
    <mergeCell ref="D15:O15"/>
    <mergeCell ref="H439:I439"/>
    <mergeCell ref="J439:K439"/>
    <mergeCell ref="L439:M439"/>
    <mergeCell ref="N439:O439"/>
    <mergeCell ref="F29:G29"/>
    <mergeCell ref="H29:I29"/>
    <mergeCell ref="J29:K29"/>
    <mergeCell ref="L29:M29"/>
    <mergeCell ref="B440:C440"/>
    <mergeCell ref="F441:G441"/>
    <mergeCell ref="H441:I441"/>
    <mergeCell ref="J441:K441"/>
    <mergeCell ref="N29:O29"/>
    <mergeCell ref="L440:M440"/>
    <mergeCell ref="N440:O440"/>
    <mergeCell ref="B439:C439"/>
    <mergeCell ref="D439:E439"/>
    <mergeCell ref="F439:G439"/>
    <mergeCell ref="D441:E441"/>
    <mergeCell ref="L441:M441"/>
    <mergeCell ref="D440:E440"/>
    <mergeCell ref="F440:G440"/>
    <mergeCell ref="H440:I440"/>
    <mergeCell ref="J440:K440"/>
    <mergeCell ref="B444:C444"/>
    <mergeCell ref="N441:O441"/>
    <mergeCell ref="B442:C442"/>
    <mergeCell ref="D442:E442"/>
    <mergeCell ref="F442:G442"/>
    <mergeCell ref="H442:I442"/>
    <mergeCell ref="J442:K442"/>
    <mergeCell ref="L442:M442"/>
    <mergeCell ref="N442:O442"/>
    <mergeCell ref="B441:C441"/>
    <mergeCell ref="L445:M445"/>
    <mergeCell ref="L444:M444"/>
    <mergeCell ref="N444:O444"/>
    <mergeCell ref="B443:C443"/>
    <mergeCell ref="D443:E443"/>
    <mergeCell ref="F443:G443"/>
    <mergeCell ref="H443:I443"/>
    <mergeCell ref="J443:K443"/>
    <mergeCell ref="L443:M443"/>
    <mergeCell ref="N443:O443"/>
    <mergeCell ref="D445:E445"/>
    <mergeCell ref="D444:E444"/>
    <mergeCell ref="F444:G444"/>
    <mergeCell ref="H444:I444"/>
    <mergeCell ref="J444:K444"/>
    <mergeCell ref="F445:G445"/>
    <mergeCell ref="H445:I445"/>
    <mergeCell ref="J445:K445"/>
    <mergeCell ref="B448:C448"/>
    <mergeCell ref="N445:O445"/>
    <mergeCell ref="B446:C446"/>
    <mergeCell ref="D446:E446"/>
    <mergeCell ref="F446:G446"/>
    <mergeCell ref="H446:I446"/>
    <mergeCell ref="J446:K446"/>
    <mergeCell ref="L446:M446"/>
    <mergeCell ref="N446:O446"/>
    <mergeCell ref="B445:C445"/>
    <mergeCell ref="L449:M449"/>
    <mergeCell ref="L448:M448"/>
    <mergeCell ref="N448:O448"/>
    <mergeCell ref="B447:C447"/>
    <mergeCell ref="D447:E447"/>
    <mergeCell ref="F447:G447"/>
    <mergeCell ref="H447:I447"/>
    <mergeCell ref="J447:K447"/>
    <mergeCell ref="L447:M447"/>
    <mergeCell ref="N447:O447"/>
    <mergeCell ref="D448:E448"/>
    <mergeCell ref="F448:G448"/>
    <mergeCell ref="H448:I448"/>
    <mergeCell ref="J448:K448"/>
    <mergeCell ref="F449:G449"/>
    <mergeCell ref="H449:I449"/>
    <mergeCell ref="J449:K449"/>
    <mergeCell ref="N449:O449"/>
    <mergeCell ref="B450:C450"/>
    <mergeCell ref="D450:E450"/>
    <mergeCell ref="F450:G450"/>
    <mergeCell ref="H450:I450"/>
    <mergeCell ref="J450:K450"/>
    <mergeCell ref="L450:M450"/>
    <mergeCell ref="N450:O450"/>
    <mergeCell ref="B449:C449"/>
    <mergeCell ref="D449:E449"/>
    <mergeCell ref="N452:O452"/>
    <mergeCell ref="B451:C451"/>
    <mergeCell ref="D451:E451"/>
    <mergeCell ref="F451:G451"/>
    <mergeCell ref="H451:I451"/>
    <mergeCell ref="J451:K451"/>
    <mergeCell ref="L451:M451"/>
    <mergeCell ref="N451:O451"/>
    <mergeCell ref="J452:K452"/>
    <mergeCell ref="F453:G453"/>
    <mergeCell ref="H453:I453"/>
    <mergeCell ref="J453:K453"/>
    <mergeCell ref="L453:M453"/>
    <mergeCell ref="L452:M452"/>
    <mergeCell ref="B453:C453"/>
    <mergeCell ref="D453:E453"/>
    <mergeCell ref="D452:E452"/>
    <mergeCell ref="F452:G452"/>
    <mergeCell ref="B452:C452"/>
    <mergeCell ref="H452:I452"/>
    <mergeCell ref="F455:G455"/>
    <mergeCell ref="H455:I455"/>
    <mergeCell ref="N453:O453"/>
    <mergeCell ref="B454:C454"/>
    <mergeCell ref="D454:E454"/>
    <mergeCell ref="F454:G454"/>
    <mergeCell ref="H454:I454"/>
    <mergeCell ref="J454:K454"/>
    <mergeCell ref="L454:M454"/>
    <mergeCell ref="N454:O454"/>
    <mergeCell ref="D459:E459"/>
    <mergeCell ref="F459:G459"/>
    <mergeCell ref="H459:I459"/>
    <mergeCell ref="J459:K459"/>
    <mergeCell ref="F456:G456"/>
    <mergeCell ref="H456:I456"/>
    <mergeCell ref="J456:K456"/>
    <mergeCell ref="N455:O455"/>
    <mergeCell ref="N456:O456"/>
    <mergeCell ref="N457:O457"/>
    <mergeCell ref="J455:K455"/>
    <mergeCell ref="L455:M455"/>
    <mergeCell ref="B456:C456"/>
    <mergeCell ref="D456:E456"/>
    <mergeCell ref="L456:M456"/>
    <mergeCell ref="B455:C455"/>
    <mergeCell ref="D455:E455"/>
    <mergeCell ref="B457:C457"/>
    <mergeCell ref="D457:E457"/>
    <mergeCell ref="F457:G457"/>
    <mergeCell ref="H457:I457"/>
    <mergeCell ref="A458:B458"/>
    <mergeCell ref="D458:E458"/>
    <mergeCell ref="J457:K457"/>
    <mergeCell ref="F458:G458"/>
    <mergeCell ref="M464:N464"/>
    <mergeCell ref="J458:K458"/>
    <mergeCell ref="L458:M458"/>
    <mergeCell ref="N458:O458"/>
    <mergeCell ref="L459:M459"/>
    <mergeCell ref="N459:O459"/>
    <mergeCell ref="H458:I458"/>
    <mergeCell ref="L457:M457"/>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35:O435">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59:O459">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8:O458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3"/>
  <sheetViews>
    <sheetView zoomScale="90" zoomScaleNormal="90" zoomScaleSheetLayoutView="90" zoomScalePageLayoutView="0" workbookViewId="0" topLeftCell="A1">
      <selection activeCell="E5" sqref="E5"/>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66" t="s">
        <v>437</v>
      </c>
      <c r="B1" s="366"/>
      <c r="C1" s="366"/>
      <c r="D1" s="366"/>
      <c r="E1" s="366"/>
      <c r="F1" s="366"/>
      <c r="G1" s="366"/>
      <c r="H1" s="366"/>
      <c r="I1" s="366"/>
      <c r="J1" s="366"/>
      <c r="K1" s="366"/>
      <c r="L1" s="366"/>
      <c r="M1" s="366"/>
      <c r="N1" s="366"/>
      <c r="O1" s="366"/>
    </row>
    <row r="2" spans="1:15" ht="21" customHeight="1">
      <c r="A2" s="267" t="s">
        <v>408</v>
      </c>
      <c r="B2" s="267"/>
      <c r="C2" s="267"/>
      <c r="D2" s="267"/>
      <c r="E2" s="267"/>
      <c r="F2" s="267"/>
      <c r="G2" s="267"/>
      <c r="H2" s="267"/>
      <c r="I2" s="267"/>
      <c r="J2" s="267"/>
      <c r="K2" s="267"/>
      <c r="L2" s="267"/>
      <c r="M2" s="267"/>
      <c r="N2" s="267"/>
      <c r="O2" s="267"/>
    </row>
    <row r="3" spans="1:13" ht="15.75" customHeight="1">
      <c r="A3" s="46"/>
      <c r="B3" s="46"/>
      <c r="C3" s="47"/>
      <c r="D3" s="56"/>
      <c r="E3" s="56"/>
      <c r="F3" s="56"/>
      <c r="G3" s="56"/>
      <c r="H3" s="56"/>
      <c r="I3" s="56"/>
      <c r="J3" s="56"/>
      <c r="K3" s="56"/>
      <c r="L3" s="56"/>
      <c r="M3" s="23"/>
    </row>
    <row r="4" spans="1:15" ht="21.75" customHeight="1">
      <c r="A4" s="339" t="s">
        <v>443</v>
      </c>
      <c r="B4" s="339"/>
      <c r="C4" s="339"/>
      <c r="D4" s="392"/>
      <c r="E4" s="393"/>
      <c r="F4" s="393"/>
      <c r="G4" s="393"/>
      <c r="H4" s="393"/>
      <c r="I4" s="393"/>
      <c r="J4" s="393"/>
      <c r="K4" s="393"/>
      <c r="L4" s="393"/>
      <c r="M4" s="393"/>
      <c r="N4" s="393"/>
      <c r="O4" s="394"/>
    </row>
    <row r="5" spans="1:15" ht="21.75" customHeight="1">
      <c r="A5" s="339" t="s">
        <v>409</v>
      </c>
      <c r="B5" s="339"/>
      <c r="C5" s="339"/>
      <c r="D5" s="50"/>
      <c r="E5" s="51"/>
      <c r="F5" s="52"/>
      <c r="G5" s="52"/>
      <c r="H5" s="53"/>
      <c r="I5" s="53"/>
      <c r="J5" s="53"/>
      <c r="K5" s="53"/>
      <c r="L5" s="48"/>
      <c r="M5" s="49"/>
      <c r="N5" s="54"/>
      <c r="O5" s="55"/>
    </row>
    <row r="6" spans="1:15" ht="21.75" customHeight="1">
      <c r="A6" s="339" t="s">
        <v>410</v>
      </c>
      <c r="B6" s="339"/>
      <c r="C6" s="339"/>
      <c r="D6" s="397"/>
      <c r="E6" s="398"/>
      <c r="F6" s="398"/>
      <c r="G6" s="398"/>
      <c r="H6" s="398"/>
      <c r="I6" s="398"/>
      <c r="J6" s="398"/>
      <c r="K6" s="398"/>
      <c r="L6" s="398"/>
      <c r="M6" s="398"/>
      <c r="N6" s="398"/>
      <c r="O6" s="399"/>
    </row>
    <row r="7" spans="1:15" ht="21.75" customHeight="1">
      <c r="A7" s="339" t="s">
        <v>441</v>
      </c>
      <c r="B7" s="339"/>
      <c r="C7" s="339"/>
      <c r="D7" s="395"/>
      <c r="E7" s="396"/>
      <c r="F7" s="396"/>
      <c r="G7" s="396"/>
      <c r="H7" s="396"/>
      <c r="I7" s="396"/>
      <c r="J7" s="396"/>
      <c r="K7" s="396"/>
      <c r="L7" s="43"/>
      <c r="M7" s="68"/>
      <c r="N7" s="54"/>
      <c r="O7" s="55"/>
    </row>
    <row r="8" spans="1:15" ht="29.25" customHeight="1">
      <c r="A8" s="280" t="s">
        <v>389</v>
      </c>
      <c r="B8" s="280"/>
      <c r="C8" s="280"/>
      <c r="D8" s="367"/>
      <c r="E8" s="368"/>
      <c r="F8" s="368"/>
      <c r="G8" s="368"/>
      <c r="H8" s="368"/>
      <c r="I8" s="368"/>
      <c r="J8" s="368"/>
      <c r="K8" s="368"/>
      <c r="L8" s="368"/>
      <c r="M8" s="368"/>
      <c r="N8" s="368"/>
      <c r="O8" s="369"/>
    </row>
    <row r="9" spans="1:15" ht="21.75" customHeight="1">
      <c r="A9" s="371" t="s">
        <v>433</v>
      </c>
      <c r="B9" s="372"/>
      <c r="C9" s="373"/>
      <c r="D9" s="367"/>
      <c r="E9" s="368"/>
      <c r="F9" s="368"/>
      <c r="G9" s="368"/>
      <c r="H9" s="368"/>
      <c r="I9" s="368"/>
      <c r="J9" s="368"/>
      <c r="K9" s="368"/>
      <c r="L9" s="368"/>
      <c r="M9" s="368"/>
      <c r="N9" s="368"/>
      <c r="O9" s="369"/>
    </row>
    <row r="10" spans="1:15" ht="21.75" customHeight="1">
      <c r="A10" s="370" t="s">
        <v>435</v>
      </c>
      <c r="B10" s="370"/>
      <c r="C10" s="370"/>
      <c r="D10" s="386"/>
      <c r="E10" s="387"/>
      <c r="F10" s="387"/>
      <c r="G10" s="387"/>
      <c r="H10" s="387"/>
      <c r="I10" s="387"/>
      <c r="J10" s="387"/>
      <c r="K10" s="387"/>
      <c r="L10" s="387"/>
      <c r="M10" s="387"/>
      <c r="N10" s="387"/>
      <c r="O10" s="388"/>
    </row>
    <row r="11" spans="1:15" ht="21.75" customHeight="1">
      <c r="A11" s="370" t="s">
        <v>442</v>
      </c>
      <c r="B11" s="370"/>
      <c r="C11" s="370"/>
      <c r="D11" s="386"/>
      <c r="E11" s="387"/>
      <c r="F11" s="387"/>
      <c r="G11" s="387"/>
      <c r="H11" s="387"/>
      <c r="I11" s="387"/>
      <c r="J11" s="387"/>
      <c r="K11" s="387"/>
      <c r="L11" s="387"/>
      <c r="M11" s="387"/>
      <c r="N11" s="387"/>
      <c r="O11" s="388"/>
    </row>
    <row r="12" spans="1:15" ht="21.75" customHeight="1">
      <c r="A12" s="371" t="s">
        <v>396</v>
      </c>
      <c r="B12" s="372"/>
      <c r="C12" s="373"/>
      <c r="D12" s="386"/>
      <c r="E12" s="387"/>
      <c r="F12" s="387"/>
      <c r="G12" s="387"/>
      <c r="H12" s="387"/>
      <c r="I12" s="387"/>
      <c r="J12" s="387"/>
      <c r="K12" s="387"/>
      <c r="L12" s="387"/>
      <c r="M12" s="387"/>
      <c r="N12" s="387"/>
      <c r="O12" s="388"/>
    </row>
    <row r="13" spans="1:15" ht="21.75" customHeight="1">
      <c r="A13" s="371" t="s">
        <v>395</v>
      </c>
      <c r="B13" s="372"/>
      <c r="C13" s="373"/>
      <c r="D13" s="367" t="s">
        <v>414</v>
      </c>
      <c r="E13" s="368"/>
      <c r="F13" s="368"/>
      <c r="G13" s="368"/>
      <c r="H13" s="368"/>
      <c r="I13" s="368"/>
      <c r="J13" s="368"/>
      <c r="K13" s="368"/>
      <c r="L13" s="368"/>
      <c r="M13" s="368"/>
      <c r="N13" s="368"/>
      <c r="O13" s="369"/>
    </row>
    <row r="14" spans="1:15" ht="21.75" customHeight="1">
      <c r="A14" s="371" t="s">
        <v>400</v>
      </c>
      <c r="B14" s="372"/>
      <c r="C14" s="373"/>
      <c r="D14" s="367" t="s">
        <v>415</v>
      </c>
      <c r="E14" s="368"/>
      <c r="F14" s="368"/>
      <c r="G14" s="368"/>
      <c r="H14" s="368"/>
      <c r="I14" s="368"/>
      <c r="J14" s="368"/>
      <c r="K14" s="368"/>
      <c r="L14" s="368"/>
      <c r="M14" s="368"/>
      <c r="N14" s="368"/>
      <c r="O14" s="369"/>
    </row>
    <row r="15" spans="1:15" ht="21.75" customHeight="1">
      <c r="A15" s="374" t="s">
        <v>399</v>
      </c>
      <c r="B15" s="375"/>
      <c r="C15" s="376"/>
      <c r="D15" s="389" t="s">
        <v>457</v>
      </c>
      <c r="E15" s="390"/>
      <c r="F15" s="390"/>
      <c r="G15" s="390"/>
      <c r="H15" s="390"/>
      <c r="I15" s="390"/>
      <c r="J15" s="390"/>
      <c r="K15" s="390"/>
      <c r="L15" s="390"/>
      <c r="M15" s="390"/>
      <c r="N15" s="390"/>
      <c r="O15" s="391"/>
    </row>
    <row r="16" spans="1:15" ht="21.75" customHeight="1">
      <c r="A16" s="370" t="s">
        <v>397</v>
      </c>
      <c r="B16" s="370"/>
      <c r="C16" s="370"/>
      <c r="D16" s="367"/>
      <c r="E16" s="368"/>
      <c r="F16" s="368"/>
      <c r="G16" s="368"/>
      <c r="H16" s="368"/>
      <c r="I16" s="368"/>
      <c r="J16" s="368"/>
      <c r="K16" s="368"/>
      <c r="L16" s="368"/>
      <c r="M16" s="368"/>
      <c r="N16" s="368"/>
      <c r="O16" s="369"/>
    </row>
    <row r="17" spans="1:12" ht="21" customHeight="1">
      <c r="A17" s="1"/>
      <c r="B17" s="1"/>
      <c r="C17" s="1"/>
      <c r="D17" s="1"/>
      <c r="E17" s="1"/>
      <c r="F17" s="1"/>
      <c r="G17" s="1"/>
      <c r="H17" s="1"/>
      <c r="I17" s="1"/>
      <c r="J17" s="1"/>
      <c r="K17" s="1"/>
      <c r="L17" s="1"/>
    </row>
    <row r="18" spans="1:15" ht="15" customHeight="1">
      <c r="A18" s="383"/>
      <c r="B18" s="287" t="s">
        <v>412</v>
      </c>
      <c r="C18" s="288"/>
      <c r="D18" s="241" t="s">
        <v>447</v>
      </c>
      <c r="E18" s="241"/>
      <c r="F18" s="241"/>
      <c r="G18" s="241"/>
      <c r="H18" s="241"/>
      <c r="I18" s="241"/>
      <c r="J18" s="241"/>
      <c r="K18" s="241"/>
      <c r="L18" s="241"/>
      <c r="M18" s="241"/>
      <c r="N18" s="241"/>
      <c r="O18" s="241"/>
    </row>
    <row r="19" spans="1:15" ht="39" customHeight="1">
      <c r="A19" s="383"/>
      <c r="B19" s="289"/>
      <c r="C19" s="290"/>
      <c r="D19" s="297" t="s">
        <v>413</v>
      </c>
      <c r="E19" s="297"/>
      <c r="F19" s="297"/>
      <c r="G19" s="21" t="s">
        <v>536</v>
      </c>
      <c r="H19" s="21" t="s">
        <v>535</v>
      </c>
      <c r="I19" s="21" t="s">
        <v>528</v>
      </c>
      <c r="J19" s="21" t="s">
        <v>530</v>
      </c>
      <c r="K19" s="21" t="s">
        <v>537</v>
      </c>
      <c r="L19" s="241" t="s">
        <v>449</v>
      </c>
      <c r="M19" s="241"/>
      <c r="N19" s="241"/>
      <c r="O19" s="241"/>
    </row>
    <row r="20" spans="1:15" ht="42" customHeight="1">
      <c r="A20" s="384">
        <v>1</v>
      </c>
      <c r="B20" s="346"/>
      <c r="C20" s="378"/>
      <c r="D20" s="385"/>
      <c r="E20" s="385"/>
      <c r="F20" s="385"/>
      <c r="G20" s="33"/>
      <c r="H20" s="33"/>
      <c r="I20" s="58"/>
      <c r="J20" s="33"/>
      <c r="K20" s="33"/>
      <c r="L20" s="377"/>
      <c r="M20" s="377"/>
      <c r="N20" s="377"/>
      <c r="O20" s="377"/>
    </row>
    <row r="21" spans="1:15" ht="42" customHeight="1">
      <c r="A21" s="384"/>
      <c r="B21" s="379"/>
      <c r="C21" s="380"/>
      <c r="D21" s="385"/>
      <c r="E21" s="385"/>
      <c r="F21" s="385"/>
      <c r="G21" s="33"/>
      <c r="H21" s="33"/>
      <c r="I21" s="58"/>
      <c r="J21" s="33"/>
      <c r="K21" s="33"/>
      <c r="L21" s="377"/>
      <c r="M21" s="377"/>
      <c r="N21" s="377"/>
      <c r="O21" s="377"/>
    </row>
    <row r="22" spans="1:15" ht="42" customHeight="1">
      <c r="A22" s="384"/>
      <c r="B22" s="381"/>
      <c r="C22" s="382"/>
      <c r="D22" s="385"/>
      <c r="E22" s="385"/>
      <c r="F22" s="385"/>
      <c r="G22" s="33"/>
      <c r="H22" s="33"/>
      <c r="I22" s="58"/>
      <c r="J22" s="33"/>
      <c r="K22" s="33"/>
      <c r="L22" s="377"/>
      <c r="M22" s="377"/>
      <c r="N22" s="377"/>
      <c r="O22" s="377"/>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32" t="s">
        <v>63</v>
      </c>
      <c r="B25" s="333"/>
      <c r="C25" s="333"/>
      <c r="D25" s="333"/>
      <c r="E25" s="333"/>
      <c r="F25" s="333"/>
      <c r="G25" s="333"/>
      <c r="H25" s="333"/>
      <c r="I25" s="333"/>
      <c r="J25" s="333"/>
      <c r="K25" s="333"/>
      <c r="L25" s="333"/>
      <c r="M25" s="333"/>
      <c r="N25" s="333"/>
      <c r="O25" s="333"/>
      <c r="P25" s="25"/>
    </row>
    <row r="26" spans="1:16" s="9" customFormat="1" ht="39.75" customHeight="1">
      <c r="A26" s="232" t="s">
        <v>439</v>
      </c>
      <c r="B26" s="234" t="s">
        <v>401</v>
      </c>
      <c r="C26" s="235" t="s">
        <v>56</v>
      </c>
      <c r="D26" s="238" t="s">
        <v>536</v>
      </c>
      <c r="E26" s="239"/>
      <c r="F26" s="240" t="s">
        <v>535</v>
      </c>
      <c r="G26" s="239"/>
      <c r="H26" s="238" t="s">
        <v>529</v>
      </c>
      <c r="I26" s="239"/>
      <c r="J26" s="238" t="s">
        <v>531</v>
      </c>
      <c r="K26" s="239"/>
      <c r="L26" s="238" t="s">
        <v>538</v>
      </c>
      <c r="M26" s="239"/>
      <c r="N26" s="238" t="s">
        <v>539</v>
      </c>
      <c r="O26" s="239"/>
      <c r="P26" s="25"/>
    </row>
    <row r="27" spans="1:16" s="2" customFormat="1" ht="42" customHeight="1">
      <c r="A27" s="233"/>
      <c r="B27" s="236"/>
      <c r="C27" s="237"/>
      <c r="D27" s="74" t="s">
        <v>508</v>
      </c>
      <c r="E27" s="75" t="s">
        <v>64</v>
      </c>
      <c r="F27" s="74" t="s">
        <v>508</v>
      </c>
      <c r="G27" s="75" t="s">
        <v>64</v>
      </c>
      <c r="H27" s="74" t="s">
        <v>508</v>
      </c>
      <c r="I27" s="75" t="s">
        <v>64</v>
      </c>
      <c r="J27" s="74" t="s">
        <v>508</v>
      </c>
      <c r="K27" s="75" t="s">
        <v>64</v>
      </c>
      <c r="L27" s="74" t="s">
        <v>508</v>
      </c>
      <c r="M27" s="75" t="s">
        <v>64</v>
      </c>
      <c r="N27" s="74" t="s">
        <v>508</v>
      </c>
      <c r="O27" s="75" t="s">
        <v>64</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52</v>
      </c>
      <c r="O28" s="79" t="s">
        <v>53</v>
      </c>
      <c r="P28" s="1"/>
    </row>
    <row r="29" spans="1:16" s="2" customFormat="1" ht="63.75">
      <c r="A29" s="81">
        <v>1</v>
      </c>
      <c r="B29" s="82">
        <v>300000</v>
      </c>
      <c r="C29" s="83" t="s">
        <v>121</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c r="A30" s="86">
        <v>2</v>
      </c>
      <c r="B30" s="87">
        <v>310000</v>
      </c>
      <c r="C30" s="88" t="s">
        <v>118</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c r="A31" s="86">
        <v>3</v>
      </c>
      <c r="B31" s="87">
        <v>311000</v>
      </c>
      <c r="C31" s="88" t="s">
        <v>119</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c r="A32" s="178">
        <v>4</v>
      </c>
      <c r="B32" s="92">
        <v>311700</v>
      </c>
      <c r="C32" s="93" t="s">
        <v>117</v>
      </c>
      <c r="D32" s="183"/>
      <c r="E32" s="181"/>
      <c r="F32" s="183"/>
      <c r="G32" s="128"/>
      <c r="H32" s="180"/>
      <c r="I32" s="95"/>
      <c r="J32" s="183"/>
      <c r="K32" s="128"/>
      <c r="L32" s="183"/>
      <c r="M32" s="128"/>
      <c r="N32" s="143">
        <f>SUM(H32,J32,L32)</f>
        <v>0</v>
      </c>
      <c r="O32" s="128">
        <f>SUM(I32,K32,M32)</f>
        <v>0</v>
      </c>
      <c r="P32" s="1"/>
    </row>
    <row r="33" spans="1:16" s="2" customFormat="1" ht="25.5">
      <c r="A33" s="96">
        <v>5</v>
      </c>
      <c r="B33" s="97">
        <v>320000</v>
      </c>
      <c r="C33" s="98" t="s">
        <v>120</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c r="A34" s="86">
        <v>6</v>
      </c>
      <c r="B34" s="87">
        <v>321000</v>
      </c>
      <c r="C34" s="88" t="s">
        <v>122</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c r="A35" s="178">
        <v>7</v>
      </c>
      <c r="B35" s="92">
        <v>321300</v>
      </c>
      <c r="C35" s="93" t="s">
        <v>116</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123</v>
      </c>
      <c r="D36" s="103">
        <f>D37+D60+D72+D97+D102+D106</f>
        <v>0</v>
      </c>
      <c r="E36" s="104">
        <f aca="true" t="shared" si="3" ref="E36:O36">E37+E60+E72+E97+E102+E106</f>
        <v>0</v>
      </c>
      <c r="F36" s="105">
        <f t="shared" si="3"/>
        <v>0</v>
      </c>
      <c r="G36" s="104">
        <f t="shared" si="3"/>
        <v>0</v>
      </c>
      <c r="H36" s="105">
        <f t="shared" si="3"/>
        <v>0</v>
      </c>
      <c r="I36" s="104">
        <f t="shared" si="3"/>
        <v>0</v>
      </c>
      <c r="J36" s="103">
        <f t="shared" si="3"/>
        <v>0</v>
      </c>
      <c r="K36" s="104">
        <f t="shared" si="3"/>
        <v>0</v>
      </c>
      <c r="L36" s="105">
        <f t="shared" si="3"/>
        <v>0</v>
      </c>
      <c r="M36" s="104">
        <f t="shared" si="3"/>
        <v>0</v>
      </c>
      <c r="N36" s="105">
        <f>N37+N60+N72+N97+N102+N106</f>
        <v>0</v>
      </c>
      <c r="O36" s="104">
        <f t="shared" si="3"/>
        <v>0</v>
      </c>
      <c r="P36" s="1"/>
    </row>
    <row r="37" spans="1:16" s="2" customFormat="1" ht="25.5">
      <c r="A37" s="106">
        <f aca="true" t="shared" si="4" ref="A37:A100">A36+1</f>
        <v>9</v>
      </c>
      <c r="B37" s="107">
        <v>710000</v>
      </c>
      <c r="C37" s="108" t="s">
        <v>124</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c r="A38" s="106">
        <f t="shared" si="4"/>
        <v>10</v>
      </c>
      <c r="B38" s="107">
        <v>711000</v>
      </c>
      <c r="C38" s="108" t="s">
        <v>125</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c r="A39" s="109">
        <f t="shared" si="4"/>
        <v>11</v>
      </c>
      <c r="B39" s="110">
        <v>711100</v>
      </c>
      <c r="C39" s="111" t="s">
        <v>282</v>
      </c>
      <c r="D39" s="182"/>
      <c r="E39" s="181"/>
      <c r="F39" s="182"/>
      <c r="G39" s="181"/>
      <c r="H39" s="180"/>
      <c r="I39" s="179"/>
      <c r="J39" s="182"/>
      <c r="K39" s="181"/>
      <c r="L39" s="182"/>
      <c r="M39" s="181"/>
      <c r="N39" s="143">
        <f t="shared" si="7"/>
        <v>0</v>
      </c>
      <c r="O39" s="128">
        <f t="shared" si="7"/>
        <v>0</v>
      </c>
      <c r="P39" s="1"/>
    </row>
    <row r="40" spans="1:16" s="2" customFormat="1" ht="38.25">
      <c r="A40" s="109">
        <f t="shared" si="4"/>
        <v>12</v>
      </c>
      <c r="B40" s="110">
        <v>711200</v>
      </c>
      <c r="C40" s="111" t="s">
        <v>283</v>
      </c>
      <c r="D40" s="182"/>
      <c r="E40" s="181"/>
      <c r="F40" s="182"/>
      <c r="G40" s="181"/>
      <c r="H40" s="180"/>
      <c r="I40" s="179"/>
      <c r="J40" s="182"/>
      <c r="K40" s="181"/>
      <c r="L40" s="182"/>
      <c r="M40" s="181"/>
      <c r="N40" s="143">
        <f t="shared" si="7"/>
        <v>0</v>
      </c>
      <c r="O40" s="128">
        <f t="shared" si="7"/>
        <v>0</v>
      </c>
      <c r="P40" s="1"/>
    </row>
    <row r="41" spans="1:15" ht="51">
      <c r="A41" s="109">
        <f t="shared" si="4"/>
        <v>13</v>
      </c>
      <c r="B41" s="110">
        <v>711300</v>
      </c>
      <c r="C41" s="111" t="s">
        <v>13</v>
      </c>
      <c r="D41" s="182"/>
      <c r="E41" s="181"/>
      <c r="F41" s="182"/>
      <c r="G41" s="181"/>
      <c r="H41" s="180"/>
      <c r="I41" s="179"/>
      <c r="J41" s="182"/>
      <c r="K41" s="181"/>
      <c r="L41" s="182"/>
      <c r="M41" s="181"/>
      <c r="N41" s="143">
        <f t="shared" si="7"/>
        <v>0</v>
      </c>
      <c r="O41" s="128">
        <f t="shared" si="7"/>
        <v>0</v>
      </c>
    </row>
    <row r="42" spans="1:15" ht="25.5">
      <c r="A42" s="106">
        <f t="shared" si="4"/>
        <v>14</v>
      </c>
      <c r="B42" s="107">
        <v>712000</v>
      </c>
      <c r="C42" s="108" t="s">
        <v>126</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c r="A43" s="109">
        <f t="shared" si="4"/>
        <v>15</v>
      </c>
      <c r="B43" s="110">
        <v>712100</v>
      </c>
      <c r="C43" s="111" t="s">
        <v>466</v>
      </c>
      <c r="D43" s="182"/>
      <c r="E43" s="181"/>
      <c r="F43" s="182"/>
      <c r="G43" s="181"/>
      <c r="H43" s="180"/>
      <c r="I43" s="179"/>
      <c r="J43" s="182"/>
      <c r="K43" s="181"/>
      <c r="L43" s="182"/>
      <c r="M43" s="181"/>
      <c r="N43" s="143">
        <f t="shared" si="7"/>
        <v>0</v>
      </c>
      <c r="O43" s="128">
        <f t="shared" si="7"/>
        <v>0</v>
      </c>
    </row>
    <row r="44" spans="1:15" ht="25.5">
      <c r="A44" s="106">
        <f t="shared" si="4"/>
        <v>16</v>
      </c>
      <c r="B44" s="107">
        <v>713000</v>
      </c>
      <c r="C44" s="108" t="s">
        <v>127</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c r="A45" s="109">
        <f t="shared" si="4"/>
        <v>17</v>
      </c>
      <c r="B45" s="110">
        <v>713100</v>
      </c>
      <c r="C45" s="111" t="s">
        <v>467</v>
      </c>
      <c r="D45" s="182"/>
      <c r="E45" s="181"/>
      <c r="F45" s="182"/>
      <c r="G45" s="181"/>
      <c r="H45" s="180"/>
      <c r="I45" s="179"/>
      <c r="J45" s="182"/>
      <c r="K45" s="181"/>
      <c r="L45" s="182"/>
      <c r="M45" s="181"/>
      <c r="N45" s="143">
        <f t="shared" si="7"/>
        <v>0</v>
      </c>
      <c r="O45" s="128">
        <f t="shared" si="7"/>
        <v>0</v>
      </c>
    </row>
    <row r="46" spans="1:15" ht="25.5">
      <c r="A46" s="109">
        <f t="shared" si="4"/>
        <v>18</v>
      </c>
      <c r="B46" s="110">
        <v>713200</v>
      </c>
      <c r="C46" s="111" t="s">
        <v>468</v>
      </c>
      <c r="D46" s="182"/>
      <c r="E46" s="181"/>
      <c r="F46" s="182"/>
      <c r="G46" s="181"/>
      <c r="H46" s="180"/>
      <c r="I46" s="179"/>
      <c r="J46" s="182"/>
      <c r="K46" s="181"/>
      <c r="L46" s="182"/>
      <c r="M46" s="181"/>
      <c r="N46" s="143">
        <f t="shared" si="7"/>
        <v>0</v>
      </c>
      <c r="O46" s="128">
        <f t="shared" si="7"/>
        <v>0</v>
      </c>
    </row>
    <row r="47" spans="1:15" ht="25.5">
      <c r="A47" s="109">
        <f t="shared" si="4"/>
        <v>19</v>
      </c>
      <c r="B47" s="110">
        <v>713300</v>
      </c>
      <c r="C47" s="111" t="s">
        <v>469</v>
      </c>
      <c r="D47" s="182"/>
      <c r="E47" s="181"/>
      <c r="F47" s="182"/>
      <c r="G47" s="181"/>
      <c r="H47" s="180"/>
      <c r="I47" s="179"/>
      <c r="J47" s="182"/>
      <c r="K47" s="181"/>
      <c r="L47" s="182"/>
      <c r="M47" s="181"/>
      <c r="N47" s="143">
        <f t="shared" si="7"/>
        <v>0</v>
      </c>
      <c r="O47" s="128">
        <f t="shared" si="7"/>
        <v>0</v>
      </c>
    </row>
    <row r="48" spans="1:15" ht="25.5">
      <c r="A48" s="109">
        <f t="shared" si="4"/>
        <v>20</v>
      </c>
      <c r="B48" s="110">
        <v>713400</v>
      </c>
      <c r="C48" s="111" t="s">
        <v>273</v>
      </c>
      <c r="D48" s="182"/>
      <c r="E48" s="181"/>
      <c r="F48" s="182"/>
      <c r="G48" s="181"/>
      <c r="H48" s="180"/>
      <c r="I48" s="179"/>
      <c r="J48" s="182"/>
      <c r="K48" s="181"/>
      <c r="L48" s="182"/>
      <c r="M48" s="181"/>
      <c r="N48" s="143">
        <f t="shared" si="7"/>
        <v>0</v>
      </c>
      <c r="O48" s="128">
        <f t="shared" si="7"/>
        <v>0</v>
      </c>
    </row>
    <row r="49" spans="1:15" ht="25.5">
      <c r="A49" s="109">
        <f t="shared" si="4"/>
        <v>21</v>
      </c>
      <c r="B49" s="110">
        <v>713500</v>
      </c>
      <c r="C49" s="111" t="s">
        <v>274</v>
      </c>
      <c r="D49" s="182"/>
      <c r="E49" s="181"/>
      <c r="F49" s="182"/>
      <c r="G49" s="181"/>
      <c r="H49" s="180"/>
      <c r="I49" s="179"/>
      <c r="J49" s="182"/>
      <c r="K49" s="181"/>
      <c r="L49" s="182"/>
      <c r="M49" s="181"/>
      <c r="N49" s="143">
        <f t="shared" si="7"/>
        <v>0</v>
      </c>
      <c r="O49" s="128">
        <f t="shared" si="7"/>
        <v>0</v>
      </c>
    </row>
    <row r="50" spans="1:15" ht="25.5">
      <c r="A50" s="109">
        <f t="shared" si="4"/>
        <v>22</v>
      </c>
      <c r="B50" s="110">
        <v>713600</v>
      </c>
      <c r="C50" s="111" t="s">
        <v>275</v>
      </c>
      <c r="D50" s="182"/>
      <c r="E50" s="181"/>
      <c r="F50" s="182"/>
      <c r="G50" s="181"/>
      <c r="H50" s="180"/>
      <c r="I50" s="179"/>
      <c r="J50" s="182"/>
      <c r="K50" s="181"/>
      <c r="L50" s="182"/>
      <c r="M50" s="181"/>
      <c r="N50" s="143">
        <f t="shared" si="7"/>
        <v>0</v>
      </c>
      <c r="O50" s="128">
        <f t="shared" si="7"/>
        <v>0</v>
      </c>
    </row>
    <row r="51" spans="1:15" ht="25.5">
      <c r="A51" s="106">
        <f t="shared" si="4"/>
        <v>23</v>
      </c>
      <c r="B51" s="107">
        <v>714000</v>
      </c>
      <c r="C51" s="108" t="s">
        <v>128</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c r="A52" s="109">
        <f t="shared" si="4"/>
        <v>24</v>
      </c>
      <c r="B52" s="110">
        <v>714100</v>
      </c>
      <c r="C52" s="111" t="s">
        <v>284</v>
      </c>
      <c r="D52" s="182"/>
      <c r="E52" s="181"/>
      <c r="F52" s="182"/>
      <c r="G52" s="181"/>
      <c r="H52" s="180"/>
      <c r="I52" s="179"/>
      <c r="J52" s="182"/>
      <c r="K52" s="181"/>
      <c r="L52" s="182"/>
      <c r="M52" s="181"/>
      <c r="N52" s="143">
        <f t="shared" si="7"/>
        <v>0</v>
      </c>
      <c r="O52" s="128">
        <f t="shared" si="7"/>
        <v>0</v>
      </c>
    </row>
    <row r="53" spans="1:15" ht="15">
      <c r="A53" s="109">
        <f t="shared" si="4"/>
        <v>25</v>
      </c>
      <c r="B53" s="110">
        <v>714300</v>
      </c>
      <c r="C53" s="111" t="s">
        <v>285</v>
      </c>
      <c r="D53" s="182"/>
      <c r="E53" s="181"/>
      <c r="F53" s="182"/>
      <c r="G53" s="181"/>
      <c r="H53" s="180"/>
      <c r="I53" s="179"/>
      <c r="J53" s="182"/>
      <c r="K53" s="181"/>
      <c r="L53" s="182"/>
      <c r="M53" s="181"/>
      <c r="N53" s="143">
        <f t="shared" si="7"/>
        <v>0</v>
      </c>
      <c r="O53" s="128">
        <f t="shared" si="7"/>
        <v>0</v>
      </c>
    </row>
    <row r="54" spans="1:15" ht="15">
      <c r="A54" s="109">
        <f t="shared" si="4"/>
        <v>26</v>
      </c>
      <c r="B54" s="110">
        <v>714400</v>
      </c>
      <c r="C54" s="111" t="s">
        <v>14</v>
      </c>
      <c r="D54" s="182"/>
      <c r="E54" s="181"/>
      <c r="F54" s="182"/>
      <c r="G54" s="181"/>
      <c r="H54" s="180"/>
      <c r="I54" s="179"/>
      <c r="J54" s="182"/>
      <c r="K54" s="181"/>
      <c r="L54" s="182"/>
      <c r="M54" s="181"/>
      <c r="N54" s="143">
        <f t="shared" si="7"/>
        <v>0</v>
      </c>
      <c r="O54" s="128">
        <f t="shared" si="7"/>
        <v>0</v>
      </c>
    </row>
    <row r="55" spans="1:15" ht="51">
      <c r="A55" s="109">
        <f t="shared" si="4"/>
        <v>27</v>
      </c>
      <c r="B55" s="110">
        <v>714500</v>
      </c>
      <c r="C55" s="111" t="s">
        <v>21</v>
      </c>
      <c r="D55" s="182"/>
      <c r="E55" s="181"/>
      <c r="F55" s="182"/>
      <c r="G55" s="181"/>
      <c r="H55" s="180"/>
      <c r="I55" s="179"/>
      <c r="J55" s="182"/>
      <c r="K55" s="181"/>
      <c r="L55" s="182"/>
      <c r="M55" s="181"/>
      <c r="N55" s="143">
        <f t="shared" si="7"/>
        <v>0</v>
      </c>
      <c r="O55" s="128">
        <f t="shared" si="7"/>
        <v>0</v>
      </c>
    </row>
    <row r="56" spans="1:15" ht="15">
      <c r="A56" s="109">
        <f t="shared" si="4"/>
        <v>28</v>
      </c>
      <c r="B56" s="110">
        <v>714600</v>
      </c>
      <c r="C56" s="111" t="s">
        <v>497</v>
      </c>
      <c r="D56" s="182"/>
      <c r="E56" s="181"/>
      <c r="F56" s="182"/>
      <c r="G56" s="181"/>
      <c r="H56" s="180"/>
      <c r="I56" s="179"/>
      <c r="J56" s="182"/>
      <c r="K56" s="181"/>
      <c r="L56" s="182"/>
      <c r="M56" s="181"/>
      <c r="N56" s="143">
        <f t="shared" si="7"/>
        <v>0</v>
      </c>
      <c r="O56" s="128">
        <f t="shared" si="7"/>
        <v>0</v>
      </c>
    </row>
    <row r="57" spans="1:15" ht="15">
      <c r="A57" s="106">
        <f t="shared" si="4"/>
        <v>29</v>
      </c>
      <c r="B57" s="107">
        <v>716000</v>
      </c>
      <c r="C57" s="108" t="s">
        <v>129</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c r="A58" s="109">
        <f t="shared" si="4"/>
        <v>30</v>
      </c>
      <c r="B58" s="110">
        <v>716100</v>
      </c>
      <c r="C58" s="111" t="s">
        <v>299</v>
      </c>
      <c r="D58" s="182"/>
      <c r="E58" s="181"/>
      <c r="F58" s="182"/>
      <c r="G58" s="181"/>
      <c r="H58" s="180"/>
      <c r="I58" s="179"/>
      <c r="J58" s="182"/>
      <c r="K58" s="181"/>
      <c r="L58" s="182"/>
      <c r="M58" s="181"/>
      <c r="N58" s="143">
        <f t="shared" si="7"/>
        <v>0</v>
      </c>
      <c r="O58" s="128">
        <f t="shared" si="7"/>
        <v>0</v>
      </c>
    </row>
    <row r="59" spans="1:15" ht="38.25">
      <c r="A59" s="109">
        <f t="shared" si="4"/>
        <v>31</v>
      </c>
      <c r="B59" s="110">
        <v>716200</v>
      </c>
      <c r="C59" s="111" t="s">
        <v>286</v>
      </c>
      <c r="D59" s="182"/>
      <c r="E59" s="181"/>
      <c r="F59" s="182"/>
      <c r="G59" s="181"/>
      <c r="H59" s="180"/>
      <c r="I59" s="179"/>
      <c r="J59" s="182"/>
      <c r="K59" s="181"/>
      <c r="L59" s="182"/>
      <c r="M59" s="181"/>
      <c r="N59" s="143">
        <f t="shared" si="7"/>
        <v>0</v>
      </c>
      <c r="O59" s="128">
        <f t="shared" si="7"/>
        <v>0</v>
      </c>
    </row>
    <row r="60" spans="1:15" ht="38.25">
      <c r="A60" s="106">
        <f t="shared" si="4"/>
        <v>32</v>
      </c>
      <c r="B60" s="107">
        <v>730000</v>
      </c>
      <c r="C60" s="108" t="s">
        <v>130</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c r="A61" s="106">
        <f t="shared" si="4"/>
        <v>33</v>
      </c>
      <c r="B61" s="107">
        <v>731000</v>
      </c>
      <c r="C61" s="108" t="s">
        <v>131</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c r="A62" s="109">
        <f t="shared" si="4"/>
        <v>34</v>
      </c>
      <c r="B62" s="110">
        <v>731100</v>
      </c>
      <c r="C62" s="111" t="s">
        <v>498</v>
      </c>
      <c r="D62" s="182"/>
      <c r="E62" s="181"/>
      <c r="F62" s="182"/>
      <c r="G62" s="181"/>
      <c r="H62" s="180"/>
      <c r="I62" s="179"/>
      <c r="J62" s="182"/>
      <c r="K62" s="181"/>
      <c r="L62" s="182"/>
      <c r="M62" s="181"/>
      <c r="N62" s="143">
        <f t="shared" si="7"/>
        <v>0</v>
      </c>
      <c r="O62" s="128">
        <f t="shared" si="7"/>
        <v>0</v>
      </c>
    </row>
    <row r="63" spans="1:15" ht="25.5">
      <c r="A63" s="109">
        <f t="shared" si="4"/>
        <v>35</v>
      </c>
      <c r="B63" s="110">
        <v>731200</v>
      </c>
      <c r="C63" s="111" t="s">
        <v>15</v>
      </c>
      <c r="D63" s="182"/>
      <c r="E63" s="181"/>
      <c r="F63" s="182"/>
      <c r="G63" s="181"/>
      <c r="H63" s="180"/>
      <c r="I63" s="179"/>
      <c r="J63" s="182"/>
      <c r="K63" s="181"/>
      <c r="L63" s="182"/>
      <c r="M63" s="181"/>
      <c r="N63" s="143">
        <f t="shared" si="7"/>
        <v>0</v>
      </c>
      <c r="O63" s="128">
        <f t="shared" si="7"/>
        <v>0</v>
      </c>
    </row>
    <row r="64" spans="1:15" ht="38.25">
      <c r="A64" s="106">
        <f t="shared" si="4"/>
        <v>36</v>
      </c>
      <c r="B64" s="107">
        <v>732000</v>
      </c>
      <c r="C64" s="108" t="s">
        <v>132</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c r="A65" s="109">
        <f t="shared" si="4"/>
        <v>37</v>
      </c>
      <c r="B65" s="110">
        <v>732100</v>
      </c>
      <c r="C65" s="111" t="s">
        <v>16</v>
      </c>
      <c r="D65" s="182"/>
      <c r="E65" s="181"/>
      <c r="F65" s="182"/>
      <c r="G65" s="181"/>
      <c r="H65" s="180"/>
      <c r="I65" s="179"/>
      <c r="J65" s="182"/>
      <c r="K65" s="181"/>
      <c r="L65" s="182"/>
      <c r="M65" s="181"/>
      <c r="N65" s="143">
        <f t="shared" si="7"/>
        <v>0</v>
      </c>
      <c r="O65" s="128">
        <f t="shared" si="7"/>
        <v>0</v>
      </c>
    </row>
    <row r="66" spans="1:15" ht="25.5">
      <c r="A66" s="109">
        <f t="shared" si="4"/>
        <v>38</v>
      </c>
      <c r="B66" s="110">
        <v>732200</v>
      </c>
      <c r="C66" s="111" t="s">
        <v>17</v>
      </c>
      <c r="D66" s="182"/>
      <c r="E66" s="181"/>
      <c r="F66" s="182"/>
      <c r="G66" s="181"/>
      <c r="H66" s="180"/>
      <c r="I66" s="179"/>
      <c r="J66" s="182"/>
      <c r="K66" s="181"/>
      <c r="L66" s="182"/>
      <c r="M66" s="181"/>
      <c r="N66" s="143">
        <f t="shared" si="7"/>
        <v>0</v>
      </c>
      <c r="O66" s="128">
        <f t="shared" si="7"/>
        <v>0</v>
      </c>
    </row>
    <row r="67" spans="1:15" ht="15">
      <c r="A67" s="109">
        <f t="shared" si="4"/>
        <v>39</v>
      </c>
      <c r="B67" s="110">
        <v>732300</v>
      </c>
      <c r="C67" s="111" t="s">
        <v>18</v>
      </c>
      <c r="D67" s="182"/>
      <c r="E67" s="181"/>
      <c r="F67" s="182"/>
      <c r="G67" s="181"/>
      <c r="H67" s="180"/>
      <c r="I67" s="179"/>
      <c r="J67" s="182"/>
      <c r="K67" s="181"/>
      <c r="L67" s="182"/>
      <c r="M67" s="181"/>
      <c r="N67" s="143">
        <f t="shared" si="7"/>
        <v>0</v>
      </c>
      <c r="O67" s="128">
        <f t="shared" si="7"/>
        <v>0</v>
      </c>
    </row>
    <row r="68" spans="1:15" ht="15">
      <c r="A68" s="112">
        <f t="shared" si="4"/>
        <v>40</v>
      </c>
      <c r="B68" s="113">
        <v>732400</v>
      </c>
      <c r="C68" s="114" t="s">
        <v>19</v>
      </c>
      <c r="D68" s="182"/>
      <c r="E68" s="181"/>
      <c r="F68" s="182"/>
      <c r="G68" s="181"/>
      <c r="H68" s="180"/>
      <c r="I68" s="179"/>
      <c r="J68" s="182"/>
      <c r="K68" s="181"/>
      <c r="L68" s="182"/>
      <c r="M68" s="181"/>
      <c r="N68" s="203">
        <f t="shared" si="7"/>
        <v>0</v>
      </c>
      <c r="O68" s="201">
        <f t="shared" si="7"/>
        <v>0</v>
      </c>
    </row>
    <row r="69" spans="1:15" ht="25.5">
      <c r="A69" s="106">
        <f t="shared" si="4"/>
        <v>41</v>
      </c>
      <c r="B69" s="107">
        <v>733000</v>
      </c>
      <c r="C69" s="108" t="s">
        <v>133</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c r="A70" s="109">
        <f t="shared" si="4"/>
        <v>42</v>
      </c>
      <c r="B70" s="110">
        <v>733100</v>
      </c>
      <c r="C70" s="111" t="s">
        <v>20</v>
      </c>
      <c r="D70" s="182"/>
      <c r="E70" s="181"/>
      <c r="F70" s="182"/>
      <c r="G70" s="181"/>
      <c r="H70" s="180"/>
      <c r="I70" s="179"/>
      <c r="J70" s="182"/>
      <c r="K70" s="181"/>
      <c r="L70" s="182"/>
      <c r="M70" s="181"/>
      <c r="N70" s="143">
        <f t="shared" si="16"/>
        <v>0</v>
      </c>
      <c r="O70" s="128">
        <f t="shared" si="16"/>
        <v>0</v>
      </c>
    </row>
    <row r="71" spans="1:15" ht="25.5">
      <c r="A71" s="109">
        <f t="shared" si="4"/>
        <v>43</v>
      </c>
      <c r="B71" s="110">
        <v>733200</v>
      </c>
      <c r="C71" s="111" t="s">
        <v>358</v>
      </c>
      <c r="D71" s="182"/>
      <c r="E71" s="181"/>
      <c r="F71" s="182"/>
      <c r="G71" s="181"/>
      <c r="H71" s="180"/>
      <c r="I71" s="179"/>
      <c r="J71" s="182"/>
      <c r="K71" s="181"/>
      <c r="L71" s="182"/>
      <c r="M71" s="181"/>
      <c r="N71" s="143">
        <f t="shared" si="16"/>
        <v>0</v>
      </c>
      <c r="O71" s="128">
        <f t="shared" si="16"/>
        <v>0</v>
      </c>
    </row>
    <row r="72" spans="1:15" ht="25.5">
      <c r="A72" s="106">
        <f t="shared" si="4"/>
        <v>44</v>
      </c>
      <c r="B72" s="107">
        <v>740000</v>
      </c>
      <c r="C72" s="115" t="s">
        <v>134</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c r="A73" s="106">
        <f t="shared" si="4"/>
        <v>45</v>
      </c>
      <c r="B73" s="107">
        <v>741000</v>
      </c>
      <c r="C73" s="115" t="s">
        <v>135</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c r="A74" s="109">
        <f t="shared" si="4"/>
        <v>46</v>
      </c>
      <c r="B74" s="110">
        <v>741100</v>
      </c>
      <c r="C74" s="111" t="s">
        <v>359</v>
      </c>
      <c r="D74" s="182"/>
      <c r="E74" s="181"/>
      <c r="F74" s="182"/>
      <c r="G74" s="181"/>
      <c r="H74" s="180"/>
      <c r="I74" s="179"/>
      <c r="J74" s="182"/>
      <c r="K74" s="181"/>
      <c r="L74" s="182"/>
      <c r="M74" s="181"/>
      <c r="N74" s="143">
        <f t="shared" si="16"/>
        <v>0</v>
      </c>
      <c r="O74" s="128">
        <f t="shared" si="16"/>
        <v>0</v>
      </c>
    </row>
    <row r="75" spans="1:15" ht="15">
      <c r="A75" s="109">
        <f t="shared" si="4"/>
        <v>47</v>
      </c>
      <c r="B75" s="110">
        <v>741200</v>
      </c>
      <c r="C75" s="111" t="s">
        <v>22</v>
      </c>
      <c r="D75" s="182"/>
      <c r="E75" s="181"/>
      <c r="F75" s="182"/>
      <c r="G75" s="181"/>
      <c r="H75" s="180"/>
      <c r="I75" s="179"/>
      <c r="J75" s="182"/>
      <c r="K75" s="181"/>
      <c r="L75" s="182"/>
      <c r="M75" s="181"/>
      <c r="N75" s="143">
        <f t="shared" si="16"/>
        <v>0</v>
      </c>
      <c r="O75" s="128">
        <f t="shared" si="16"/>
        <v>0</v>
      </c>
    </row>
    <row r="76" spans="1:15" ht="25.5">
      <c r="A76" s="109">
        <f t="shared" si="4"/>
        <v>48</v>
      </c>
      <c r="B76" s="110">
        <v>741300</v>
      </c>
      <c r="C76" s="111" t="s">
        <v>23</v>
      </c>
      <c r="D76" s="182"/>
      <c r="E76" s="181"/>
      <c r="F76" s="182"/>
      <c r="G76" s="181"/>
      <c r="H76" s="180"/>
      <c r="I76" s="179"/>
      <c r="J76" s="182"/>
      <c r="K76" s="181"/>
      <c r="L76" s="182"/>
      <c r="M76" s="181"/>
      <c r="N76" s="143">
        <f t="shared" si="16"/>
        <v>0</v>
      </c>
      <c r="O76" s="128">
        <f t="shared" si="16"/>
        <v>0</v>
      </c>
    </row>
    <row r="77" spans="1:15" ht="25.5">
      <c r="A77" s="109">
        <f t="shared" si="4"/>
        <v>49</v>
      </c>
      <c r="B77" s="110">
        <v>741400</v>
      </c>
      <c r="C77" s="111" t="s">
        <v>24</v>
      </c>
      <c r="D77" s="182"/>
      <c r="E77" s="181"/>
      <c r="F77" s="182"/>
      <c r="G77" s="181"/>
      <c r="H77" s="180"/>
      <c r="I77" s="179"/>
      <c r="J77" s="182"/>
      <c r="K77" s="181"/>
      <c r="L77" s="182"/>
      <c r="M77" s="181"/>
      <c r="N77" s="143">
        <f t="shared" si="16"/>
        <v>0</v>
      </c>
      <c r="O77" s="128">
        <f t="shared" si="16"/>
        <v>0</v>
      </c>
    </row>
    <row r="78" spans="1:15" ht="15">
      <c r="A78" s="109">
        <f t="shared" si="4"/>
        <v>50</v>
      </c>
      <c r="B78" s="110">
        <v>741500</v>
      </c>
      <c r="C78" s="111" t="s">
        <v>25</v>
      </c>
      <c r="D78" s="182"/>
      <c r="E78" s="181"/>
      <c r="F78" s="182"/>
      <c r="G78" s="181"/>
      <c r="H78" s="180"/>
      <c r="I78" s="179"/>
      <c r="J78" s="182"/>
      <c r="K78" s="181"/>
      <c r="L78" s="182"/>
      <c r="M78" s="181"/>
      <c r="N78" s="143">
        <f t="shared" si="16"/>
        <v>0</v>
      </c>
      <c r="O78" s="128">
        <f t="shared" si="16"/>
        <v>0</v>
      </c>
    </row>
    <row r="79" spans="1:15" ht="25.5">
      <c r="A79" s="109">
        <f t="shared" si="4"/>
        <v>51</v>
      </c>
      <c r="B79" s="110">
        <v>741600</v>
      </c>
      <c r="C79" s="111" t="s">
        <v>74</v>
      </c>
      <c r="D79" s="182"/>
      <c r="E79" s="181"/>
      <c r="F79" s="182"/>
      <c r="G79" s="181"/>
      <c r="H79" s="180"/>
      <c r="I79" s="179"/>
      <c r="J79" s="182"/>
      <c r="K79" s="181"/>
      <c r="L79" s="182"/>
      <c r="M79" s="181"/>
      <c r="N79" s="143">
        <f t="shared" si="16"/>
        <v>0</v>
      </c>
      <c r="O79" s="128">
        <f t="shared" si="16"/>
        <v>0</v>
      </c>
    </row>
    <row r="80" spans="1:15" ht="25.5">
      <c r="A80" s="106">
        <f t="shared" si="4"/>
        <v>52</v>
      </c>
      <c r="B80" s="107">
        <v>742000</v>
      </c>
      <c r="C80" s="115" t="s">
        <v>136</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c r="A81" s="109">
        <f t="shared" si="4"/>
        <v>53</v>
      </c>
      <c r="B81" s="110">
        <v>742100</v>
      </c>
      <c r="C81" s="111" t="s">
        <v>363</v>
      </c>
      <c r="D81" s="182"/>
      <c r="E81" s="181"/>
      <c r="F81" s="182"/>
      <c r="G81" s="181"/>
      <c r="H81" s="180"/>
      <c r="I81" s="179"/>
      <c r="J81" s="182"/>
      <c r="K81" s="181"/>
      <c r="L81" s="182"/>
      <c r="M81" s="181"/>
      <c r="N81" s="143">
        <f t="shared" si="16"/>
        <v>0</v>
      </c>
      <c r="O81" s="128">
        <f t="shared" si="16"/>
        <v>0</v>
      </c>
    </row>
    <row r="82" spans="1:15" ht="15">
      <c r="A82" s="109">
        <f t="shared" si="4"/>
        <v>54</v>
      </c>
      <c r="B82" s="110">
        <v>742200</v>
      </c>
      <c r="C82" s="111" t="s">
        <v>382</v>
      </c>
      <c r="D82" s="182"/>
      <c r="E82" s="181"/>
      <c r="F82" s="182"/>
      <c r="G82" s="181"/>
      <c r="H82" s="180"/>
      <c r="I82" s="179"/>
      <c r="J82" s="182"/>
      <c r="K82" s="181"/>
      <c r="L82" s="182"/>
      <c r="M82" s="181"/>
      <c r="N82" s="143">
        <f t="shared" si="16"/>
        <v>0</v>
      </c>
      <c r="O82" s="128">
        <f t="shared" si="16"/>
        <v>0</v>
      </c>
    </row>
    <row r="83" spans="1:15" ht="38.25">
      <c r="A83" s="109">
        <f t="shared" si="4"/>
        <v>55</v>
      </c>
      <c r="B83" s="110">
        <v>742300</v>
      </c>
      <c r="C83" s="111" t="s">
        <v>383</v>
      </c>
      <c r="D83" s="182"/>
      <c r="E83" s="181"/>
      <c r="F83" s="182"/>
      <c r="G83" s="181"/>
      <c r="H83" s="180"/>
      <c r="I83" s="179"/>
      <c r="J83" s="182"/>
      <c r="K83" s="181"/>
      <c r="L83" s="182"/>
      <c r="M83" s="181"/>
      <c r="N83" s="143">
        <f t="shared" si="16"/>
        <v>0</v>
      </c>
      <c r="O83" s="128">
        <f t="shared" si="16"/>
        <v>0</v>
      </c>
    </row>
    <row r="84" spans="1:15" ht="25.5">
      <c r="A84" s="109">
        <f t="shared" si="4"/>
        <v>56</v>
      </c>
      <c r="B84" s="110">
        <v>742400</v>
      </c>
      <c r="C84" s="111" t="s">
        <v>208</v>
      </c>
      <c r="D84" s="182"/>
      <c r="E84" s="181"/>
      <c r="F84" s="182"/>
      <c r="G84" s="181"/>
      <c r="H84" s="180"/>
      <c r="I84" s="179"/>
      <c r="J84" s="182"/>
      <c r="K84" s="181"/>
      <c r="L84" s="182"/>
      <c r="M84" s="181"/>
      <c r="N84" s="143">
        <f t="shared" si="16"/>
        <v>0</v>
      </c>
      <c r="O84" s="128">
        <f t="shared" si="16"/>
        <v>0</v>
      </c>
    </row>
    <row r="85" spans="1:15" ht="25.5">
      <c r="A85" s="106">
        <f t="shared" si="4"/>
        <v>57</v>
      </c>
      <c r="B85" s="107">
        <v>743000</v>
      </c>
      <c r="C85" s="115" t="s">
        <v>137</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c r="A86" s="109">
        <f t="shared" si="4"/>
        <v>58</v>
      </c>
      <c r="B86" s="110">
        <v>743100</v>
      </c>
      <c r="C86" s="111" t="s">
        <v>209</v>
      </c>
      <c r="D86" s="182"/>
      <c r="E86" s="181"/>
      <c r="F86" s="182"/>
      <c r="G86" s="181"/>
      <c r="H86" s="180"/>
      <c r="I86" s="179"/>
      <c r="J86" s="182"/>
      <c r="K86" s="181"/>
      <c r="L86" s="182"/>
      <c r="M86" s="181"/>
      <c r="N86" s="143">
        <f t="shared" si="16"/>
        <v>0</v>
      </c>
      <c r="O86" s="128">
        <f t="shared" si="16"/>
        <v>0</v>
      </c>
    </row>
    <row r="87" spans="1:15" ht="25.5">
      <c r="A87" s="109">
        <f t="shared" si="4"/>
        <v>59</v>
      </c>
      <c r="B87" s="110">
        <v>743200</v>
      </c>
      <c r="C87" s="111" t="s">
        <v>210</v>
      </c>
      <c r="D87" s="182"/>
      <c r="E87" s="181"/>
      <c r="F87" s="182"/>
      <c r="G87" s="181"/>
      <c r="H87" s="180"/>
      <c r="I87" s="179"/>
      <c r="J87" s="182"/>
      <c r="K87" s="181"/>
      <c r="L87" s="182"/>
      <c r="M87" s="181"/>
      <c r="N87" s="143">
        <f t="shared" si="16"/>
        <v>0</v>
      </c>
      <c r="O87" s="128">
        <f t="shared" si="16"/>
        <v>0</v>
      </c>
    </row>
    <row r="88" spans="1:15" ht="25.5">
      <c r="A88" s="109">
        <f t="shared" si="4"/>
        <v>60</v>
      </c>
      <c r="B88" s="110">
        <v>743300</v>
      </c>
      <c r="C88" s="111" t="s">
        <v>211</v>
      </c>
      <c r="D88" s="182"/>
      <c r="E88" s="181"/>
      <c r="F88" s="182"/>
      <c r="G88" s="181"/>
      <c r="H88" s="180"/>
      <c r="I88" s="179"/>
      <c r="J88" s="182"/>
      <c r="K88" s="181"/>
      <c r="L88" s="182"/>
      <c r="M88" s="181"/>
      <c r="N88" s="143">
        <f t="shared" si="16"/>
        <v>0</v>
      </c>
      <c r="O88" s="128">
        <f t="shared" si="16"/>
        <v>0</v>
      </c>
    </row>
    <row r="89" spans="1:15" ht="15">
      <c r="A89" s="109">
        <f t="shared" si="4"/>
        <v>61</v>
      </c>
      <c r="B89" s="110">
        <v>743400</v>
      </c>
      <c r="C89" s="111" t="s">
        <v>384</v>
      </c>
      <c r="D89" s="182"/>
      <c r="E89" s="181"/>
      <c r="F89" s="182"/>
      <c r="G89" s="181"/>
      <c r="H89" s="180"/>
      <c r="I89" s="179"/>
      <c r="J89" s="182"/>
      <c r="K89" s="181"/>
      <c r="L89" s="182"/>
      <c r="M89" s="181"/>
      <c r="N89" s="143">
        <f t="shared" si="16"/>
        <v>0</v>
      </c>
      <c r="O89" s="128">
        <f t="shared" si="16"/>
        <v>0</v>
      </c>
    </row>
    <row r="90" spans="1:15" ht="25.5">
      <c r="A90" s="109">
        <f t="shared" si="4"/>
        <v>62</v>
      </c>
      <c r="B90" s="110">
        <v>743500</v>
      </c>
      <c r="C90" s="111" t="s">
        <v>385</v>
      </c>
      <c r="D90" s="182"/>
      <c r="E90" s="181"/>
      <c r="F90" s="182"/>
      <c r="G90" s="181"/>
      <c r="H90" s="180"/>
      <c r="I90" s="179"/>
      <c r="J90" s="182"/>
      <c r="K90" s="181"/>
      <c r="L90" s="182"/>
      <c r="M90" s="181"/>
      <c r="N90" s="143">
        <f t="shared" si="16"/>
        <v>0</v>
      </c>
      <c r="O90" s="128">
        <f t="shared" si="16"/>
        <v>0</v>
      </c>
    </row>
    <row r="91" spans="1:15" ht="38.25">
      <c r="A91" s="109">
        <f t="shared" si="4"/>
        <v>63</v>
      </c>
      <c r="B91" s="110">
        <v>743900</v>
      </c>
      <c r="C91" s="111" t="s">
        <v>212</v>
      </c>
      <c r="D91" s="182"/>
      <c r="E91" s="181"/>
      <c r="F91" s="182"/>
      <c r="G91" s="181"/>
      <c r="H91" s="180"/>
      <c r="I91" s="179"/>
      <c r="J91" s="182"/>
      <c r="K91" s="181"/>
      <c r="L91" s="182"/>
      <c r="M91" s="181"/>
      <c r="N91" s="143">
        <f t="shared" si="16"/>
        <v>0</v>
      </c>
      <c r="O91" s="128">
        <f t="shared" si="16"/>
        <v>0</v>
      </c>
    </row>
    <row r="92" spans="1:15" ht="38.25">
      <c r="A92" s="106">
        <f t="shared" si="4"/>
        <v>64</v>
      </c>
      <c r="B92" s="107">
        <v>744000</v>
      </c>
      <c r="C92" s="108" t="s">
        <v>138</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c r="A93" s="109">
        <f t="shared" si="4"/>
        <v>65</v>
      </c>
      <c r="B93" s="110">
        <v>744100</v>
      </c>
      <c r="C93" s="111" t="s">
        <v>213</v>
      </c>
      <c r="D93" s="182"/>
      <c r="E93" s="181"/>
      <c r="F93" s="182"/>
      <c r="G93" s="181"/>
      <c r="H93" s="180"/>
      <c r="I93" s="179"/>
      <c r="J93" s="182"/>
      <c r="K93" s="181"/>
      <c r="L93" s="182"/>
      <c r="M93" s="181"/>
      <c r="N93" s="143">
        <f t="shared" si="16"/>
        <v>0</v>
      </c>
      <c r="O93" s="128">
        <f t="shared" si="16"/>
        <v>0</v>
      </c>
    </row>
    <row r="94" spans="1:15" ht="38.25">
      <c r="A94" s="109">
        <f t="shared" si="4"/>
        <v>66</v>
      </c>
      <c r="B94" s="110">
        <v>744200</v>
      </c>
      <c r="C94" s="111" t="s">
        <v>214</v>
      </c>
      <c r="D94" s="182"/>
      <c r="E94" s="181"/>
      <c r="F94" s="182"/>
      <c r="G94" s="181"/>
      <c r="H94" s="180"/>
      <c r="I94" s="179"/>
      <c r="J94" s="182"/>
      <c r="K94" s="181"/>
      <c r="L94" s="182"/>
      <c r="M94" s="181"/>
      <c r="N94" s="143">
        <f t="shared" si="16"/>
        <v>0</v>
      </c>
      <c r="O94" s="128">
        <f t="shared" si="16"/>
        <v>0</v>
      </c>
    </row>
    <row r="95" spans="1:15" ht="25.5">
      <c r="A95" s="106">
        <f t="shared" si="4"/>
        <v>67</v>
      </c>
      <c r="B95" s="107">
        <v>745000</v>
      </c>
      <c r="C95" s="108" t="s">
        <v>139</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c r="A96" s="109">
        <f t="shared" si="4"/>
        <v>68</v>
      </c>
      <c r="B96" s="110">
        <v>745100</v>
      </c>
      <c r="C96" s="111" t="s">
        <v>215</v>
      </c>
      <c r="D96" s="182"/>
      <c r="E96" s="181"/>
      <c r="F96" s="182"/>
      <c r="G96" s="181"/>
      <c r="H96" s="180"/>
      <c r="I96" s="179"/>
      <c r="J96" s="182"/>
      <c r="K96" s="181"/>
      <c r="L96" s="182"/>
      <c r="M96" s="181"/>
      <c r="N96" s="143">
        <f t="shared" si="16"/>
        <v>0</v>
      </c>
      <c r="O96" s="128">
        <f t="shared" si="16"/>
        <v>0</v>
      </c>
    </row>
    <row r="97" spans="1:15" ht="25.5">
      <c r="A97" s="106">
        <f t="shared" si="4"/>
        <v>69</v>
      </c>
      <c r="B97" s="107">
        <v>770000</v>
      </c>
      <c r="C97" s="115" t="s">
        <v>140</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c r="A98" s="106">
        <f t="shared" si="4"/>
        <v>70</v>
      </c>
      <c r="B98" s="107">
        <v>771000</v>
      </c>
      <c r="C98" s="115" t="s">
        <v>141</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c r="A99" s="109">
        <f t="shared" si="4"/>
        <v>71</v>
      </c>
      <c r="B99" s="110">
        <v>771100</v>
      </c>
      <c r="C99" s="111" t="s">
        <v>216</v>
      </c>
      <c r="D99" s="182"/>
      <c r="E99" s="181"/>
      <c r="F99" s="182"/>
      <c r="G99" s="181"/>
      <c r="H99" s="180"/>
      <c r="I99" s="179"/>
      <c r="J99" s="182"/>
      <c r="K99" s="181"/>
      <c r="L99" s="182"/>
      <c r="M99" s="181"/>
      <c r="N99" s="143">
        <f t="shared" si="16"/>
        <v>0</v>
      </c>
      <c r="O99" s="128">
        <f t="shared" si="16"/>
        <v>0</v>
      </c>
    </row>
    <row r="100" spans="1:15" ht="38.25">
      <c r="A100" s="106">
        <f t="shared" si="4"/>
        <v>72</v>
      </c>
      <c r="B100" s="107">
        <v>772000</v>
      </c>
      <c r="C100" s="108" t="s">
        <v>142</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c r="A101" s="109">
        <f aca="true" t="shared" si="26" ref="A101:A164">A100+1</f>
        <v>73</v>
      </c>
      <c r="B101" s="110">
        <v>772100</v>
      </c>
      <c r="C101" s="111" t="s">
        <v>217</v>
      </c>
      <c r="D101" s="182"/>
      <c r="E101" s="181"/>
      <c r="F101" s="182"/>
      <c r="G101" s="181"/>
      <c r="H101" s="180"/>
      <c r="I101" s="179"/>
      <c r="J101" s="182"/>
      <c r="K101" s="181"/>
      <c r="L101" s="182"/>
      <c r="M101" s="181"/>
      <c r="N101" s="143">
        <f t="shared" si="16"/>
        <v>0</v>
      </c>
      <c r="O101" s="128">
        <f t="shared" si="16"/>
        <v>0</v>
      </c>
    </row>
    <row r="102" spans="1:15" ht="38.25">
      <c r="A102" s="106">
        <f t="shared" si="26"/>
        <v>74</v>
      </c>
      <c r="B102" s="107">
        <v>780000</v>
      </c>
      <c r="C102" s="108" t="s">
        <v>143</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c r="A103" s="106">
        <f t="shared" si="26"/>
        <v>75</v>
      </c>
      <c r="B103" s="107">
        <v>781000</v>
      </c>
      <c r="C103" s="108" t="s">
        <v>144</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c r="A104" s="109">
        <f t="shared" si="26"/>
        <v>76</v>
      </c>
      <c r="B104" s="110">
        <v>781100</v>
      </c>
      <c r="C104" s="111" t="s">
        <v>218</v>
      </c>
      <c r="D104" s="182"/>
      <c r="E104" s="181"/>
      <c r="F104" s="182"/>
      <c r="G104" s="181"/>
      <c r="H104" s="180"/>
      <c r="I104" s="179"/>
      <c r="J104" s="182"/>
      <c r="K104" s="181"/>
      <c r="L104" s="182"/>
      <c r="M104" s="181"/>
      <c r="N104" s="143">
        <f t="shared" si="16"/>
        <v>0</v>
      </c>
      <c r="O104" s="210"/>
    </row>
    <row r="105" spans="1:15" ht="25.5">
      <c r="A105" s="109">
        <f t="shared" si="26"/>
        <v>77</v>
      </c>
      <c r="B105" s="110">
        <v>781300</v>
      </c>
      <c r="C105" s="111" t="s">
        <v>287</v>
      </c>
      <c r="D105" s="182"/>
      <c r="E105" s="181"/>
      <c r="F105" s="182"/>
      <c r="G105" s="181"/>
      <c r="H105" s="180"/>
      <c r="I105" s="179"/>
      <c r="J105" s="182"/>
      <c r="K105" s="181"/>
      <c r="L105" s="182"/>
      <c r="M105" s="181"/>
      <c r="N105" s="143">
        <f>SUM(H105,J105,L105)</f>
        <v>0</v>
      </c>
      <c r="O105" s="210">
        <f t="shared" si="16"/>
        <v>0</v>
      </c>
    </row>
    <row r="106" spans="1:15" ht="15">
      <c r="A106" s="106">
        <f t="shared" si="26"/>
        <v>78</v>
      </c>
      <c r="B106" s="107">
        <v>790000</v>
      </c>
      <c r="C106" s="108" t="s">
        <v>145</v>
      </c>
      <c r="D106" s="99">
        <f aca="true" t="shared" si="29" ref="D106:M107">D107</f>
        <v>0</v>
      </c>
      <c r="E106" s="90">
        <f t="shared" si="29"/>
        <v>0</v>
      </c>
      <c r="F106" s="99">
        <f t="shared" si="29"/>
        <v>0</v>
      </c>
      <c r="G106" s="90">
        <f t="shared" si="29"/>
        <v>0</v>
      </c>
      <c r="H106" s="89">
        <f t="shared" si="29"/>
        <v>0</v>
      </c>
      <c r="I106" s="90">
        <f t="shared" si="29"/>
        <v>0</v>
      </c>
      <c r="J106" s="99">
        <f t="shared" si="29"/>
        <v>0</v>
      </c>
      <c r="K106" s="90">
        <f t="shared" si="29"/>
        <v>0</v>
      </c>
      <c r="L106" s="99">
        <f t="shared" si="29"/>
        <v>0</v>
      </c>
      <c r="M106" s="90">
        <f t="shared" si="29"/>
        <v>0</v>
      </c>
      <c r="N106" s="99">
        <f t="shared" si="16"/>
        <v>0</v>
      </c>
      <c r="O106" s="90">
        <f t="shared" si="16"/>
        <v>0</v>
      </c>
    </row>
    <row r="107" spans="1:15" ht="15">
      <c r="A107" s="106">
        <f t="shared" si="26"/>
        <v>79</v>
      </c>
      <c r="B107" s="107">
        <v>791000</v>
      </c>
      <c r="C107" s="108" t="s">
        <v>146</v>
      </c>
      <c r="D107" s="99">
        <f>D108</f>
        <v>0</v>
      </c>
      <c r="E107" s="90">
        <f t="shared" si="29"/>
        <v>0</v>
      </c>
      <c r="F107" s="99">
        <f t="shared" si="29"/>
        <v>0</v>
      </c>
      <c r="G107" s="90">
        <f t="shared" si="29"/>
        <v>0</v>
      </c>
      <c r="H107" s="89">
        <f t="shared" si="29"/>
        <v>0</v>
      </c>
      <c r="I107" s="90">
        <f t="shared" si="29"/>
        <v>0</v>
      </c>
      <c r="J107" s="99">
        <f t="shared" si="29"/>
        <v>0</v>
      </c>
      <c r="K107" s="90">
        <f t="shared" si="29"/>
        <v>0</v>
      </c>
      <c r="L107" s="99">
        <f t="shared" si="29"/>
        <v>0</v>
      </c>
      <c r="M107" s="90">
        <f t="shared" si="29"/>
        <v>0</v>
      </c>
      <c r="N107" s="99">
        <f t="shared" si="16"/>
        <v>0</v>
      </c>
      <c r="O107" s="90">
        <f>SUM(I107,K107,M107)</f>
        <v>0</v>
      </c>
    </row>
    <row r="108" spans="1:15" ht="24" customHeight="1">
      <c r="A108" s="109">
        <f t="shared" si="26"/>
        <v>80</v>
      </c>
      <c r="B108" s="110">
        <v>791100</v>
      </c>
      <c r="C108" s="111" t="s">
        <v>508</v>
      </c>
      <c r="D108" s="182"/>
      <c r="E108" s="181"/>
      <c r="F108" s="182"/>
      <c r="G108" s="181"/>
      <c r="H108" s="180"/>
      <c r="I108" s="179"/>
      <c r="J108" s="182"/>
      <c r="K108" s="181"/>
      <c r="L108" s="182"/>
      <c r="M108" s="181"/>
      <c r="N108" s="143">
        <f t="shared" si="16"/>
        <v>0</v>
      </c>
      <c r="O108" s="210"/>
    </row>
    <row r="109" spans="1:15" ht="38.25">
      <c r="A109" s="117">
        <f t="shared" si="26"/>
        <v>81</v>
      </c>
      <c r="B109" s="118">
        <v>800000</v>
      </c>
      <c r="C109" s="119" t="s">
        <v>147</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c r="A110" s="106">
        <f t="shared" si="26"/>
        <v>82</v>
      </c>
      <c r="B110" s="107">
        <v>810000</v>
      </c>
      <c r="C110" s="108" t="s">
        <v>148</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c r="A111" s="106">
        <f t="shared" si="26"/>
        <v>83</v>
      </c>
      <c r="B111" s="107">
        <v>811000</v>
      </c>
      <c r="C111" s="108" t="s">
        <v>149</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c r="A112" s="109">
        <f t="shared" si="26"/>
        <v>84</v>
      </c>
      <c r="B112" s="110">
        <v>811100</v>
      </c>
      <c r="C112" s="111" t="s">
        <v>219</v>
      </c>
      <c r="D112" s="182"/>
      <c r="E112" s="181"/>
      <c r="F112" s="182"/>
      <c r="G112" s="181"/>
      <c r="H112" s="180"/>
      <c r="I112" s="179"/>
      <c r="J112" s="182"/>
      <c r="K112" s="181"/>
      <c r="L112" s="182"/>
      <c r="M112" s="181"/>
      <c r="N112" s="143">
        <f t="shared" si="16"/>
        <v>0</v>
      </c>
      <c r="O112" s="128">
        <f t="shared" si="16"/>
        <v>0</v>
      </c>
    </row>
    <row r="113" spans="1:15" ht="25.5">
      <c r="A113" s="106">
        <f t="shared" si="26"/>
        <v>85</v>
      </c>
      <c r="B113" s="107">
        <v>812000</v>
      </c>
      <c r="C113" s="108" t="s">
        <v>150</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c r="A114" s="109">
        <f t="shared" si="26"/>
        <v>86</v>
      </c>
      <c r="B114" s="110">
        <v>812100</v>
      </c>
      <c r="C114" s="111" t="s">
        <v>220</v>
      </c>
      <c r="D114" s="182"/>
      <c r="E114" s="181"/>
      <c r="F114" s="182"/>
      <c r="G114" s="181"/>
      <c r="H114" s="180"/>
      <c r="I114" s="179"/>
      <c r="J114" s="182"/>
      <c r="K114" s="181"/>
      <c r="L114" s="182"/>
      <c r="M114" s="181"/>
      <c r="N114" s="143">
        <f t="shared" si="16"/>
        <v>0</v>
      </c>
      <c r="O114" s="128">
        <f t="shared" si="16"/>
        <v>0</v>
      </c>
    </row>
    <row r="115" spans="1:15" ht="25.5">
      <c r="A115" s="106">
        <f t="shared" si="26"/>
        <v>87</v>
      </c>
      <c r="B115" s="107">
        <v>813000</v>
      </c>
      <c r="C115" s="108" t="s">
        <v>151</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c r="A116" s="109">
        <f t="shared" si="26"/>
        <v>88</v>
      </c>
      <c r="B116" s="110">
        <v>813100</v>
      </c>
      <c r="C116" s="111" t="s">
        <v>221</v>
      </c>
      <c r="D116" s="182"/>
      <c r="E116" s="181"/>
      <c r="F116" s="182"/>
      <c r="G116" s="181"/>
      <c r="H116" s="180"/>
      <c r="I116" s="179"/>
      <c r="J116" s="182"/>
      <c r="K116" s="181"/>
      <c r="L116" s="182"/>
      <c r="M116" s="181"/>
      <c r="N116" s="143">
        <f t="shared" si="16"/>
        <v>0</v>
      </c>
      <c r="O116" s="128">
        <f t="shared" si="16"/>
        <v>0</v>
      </c>
    </row>
    <row r="117" spans="1:15" ht="25.5">
      <c r="A117" s="106">
        <f t="shared" si="26"/>
        <v>89</v>
      </c>
      <c r="B117" s="107">
        <v>820000</v>
      </c>
      <c r="C117" s="108" t="s">
        <v>152</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c r="A118" s="106">
        <f t="shared" si="26"/>
        <v>90</v>
      </c>
      <c r="B118" s="107">
        <v>821000</v>
      </c>
      <c r="C118" s="108" t="s">
        <v>153</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c r="A119" s="109">
        <f t="shared" si="26"/>
        <v>91</v>
      </c>
      <c r="B119" s="110">
        <v>821100</v>
      </c>
      <c r="C119" s="111" t="s">
        <v>222</v>
      </c>
      <c r="D119" s="182"/>
      <c r="E119" s="181"/>
      <c r="F119" s="182"/>
      <c r="G119" s="181"/>
      <c r="H119" s="180"/>
      <c r="I119" s="179"/>
      <c r="J119" s="182"/>
      <c r="K119" s="181"/>
      <c r="L119" s="182"/>
      <c r="M119" s="181"/>
      <c r="N119" s="143">
        <f t="shared" si="16"/>
        <v>0</v>
      </c>
      <c r="O119" s="128">
        <f t="shared" si="16"/>
        <v>0</v>
      </c>
    </row>
    <row r="120" spans="1:15" ht="25.5">
      <c r="A120" s="106">
        <f t="shared" si="26"/>
        <v>92</v>
      </c>
      <c r="B120" s="107">
        <v>822000</v>
      </c>
      <c r="C120" s="108" t="s">
        <v>154</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c r="A121" s="109">
        <f t="shared" si="26"/>
        <v>93</v>
      </c>
      <c r="B121" s="110">
        <v>822100</v>
      </c>
      <c r="C121" s="111" t="s">
        <v>223</v>
      </c>
      <c r="D121" s="182"/>
      <c r="E121" s="181"/>
      <c r="F121" s="182"/>
      <c r="G121" s="181"/>
      <c r="H121" s="180"/>
      <c r="I121" s="179"/>
      <c r="J121" s="182"/>
      <c r="K121" s="181"/>
      <c r="L121" s="182"/>
      <c r="M121" s="181"/>
      <c r="N121" s="143">
        <f t="shared" si="16"/>
        <v>0</v>
      </c>
      <c r="O121" s="128">
        <f t="shared" si="16"/>
        <v>0</v>
      </c>
    </row>
    <row r="122" spans="1:15" ht="25.5">
      <c r="A122" s="106">
        <f t="shared" si="26"/>
        <v>94</v>
      </c>
      <c r="B122" s="107">
        <v>823000</v>
      </c>
      <c r="C122" s="108" t="s">
        <v>156</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c r="A123" s="109">
        <f t="shared" si="26"/>
        <v>95</v>
      </c>
      <c r="B123" s="110">
        <v>823100</v>
      </c>
      <c r="C123" s="111" t="s">
        <v>224</v>
      </c>
      <c r="D123" s="182"/>
      <c r="E123" s="181"/>
      <c r="F123" s="182"/>
      <c r="G123" s="181"/>
      <c r="H123" s="180"/>
      <c r="I123" s="179"/>
      <c r="J123" s="182"/>
      <c r="K123" s="181"/>
      <c r="L123" s="182"/>
      <c r="M123" s="181"/>
      <c r="N123" s="143">
        <f t="shared" si="16"/>
        <v>0</v>
      </c>
      <c r="O123" s="128">
        <f t="shared" si="16"/>
        <v>0</v>
      </c>
      <c r="P123" s="1"/>
    </row>
    <row r="124" spans="1:16" ht="25.5">
      <c r="A124" s="106">
        <f t="shared" si="26"/>
        <v>96</v>
      </c>
      <c r="B124" s="107">
        <v>830000</v>
      </c>
      <c r="C124" s="108" t="s">
        <v>155</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c r="A125" s="106">
        <f t="shared" si="26"/>
        <v>97</v>
      </c>
      <c r="B125" s="107">
        <v>831000</v>
      </c>
      <c r="C125" s="108" t="s">
        <v>157</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c r="A126" s="109">
        <f t="shared" si="26"/>
        <v>98</v>
      </c>
      <c r="B126" s="110">
        <v>831100</v>
      </c>
      <c r="C126" s="111" t="s">
        <v>231</v>
      </c>
      <c r="D126" s="182"/>
      <c r="E126" s="181"/>
      <c r="F126" s="182"/>
      <c r="G126" s="181"/>
      <c r="H126" s="180"/>
      <c r="I126" s="179"/>
      <c r="J126" s="182"/>
      <c r="K126" s="181"/>
      <c r="L126" s="182"/>
      <c r="M126" s="181"/>
      <c r="N126" s="143">
        <f t="shared" si="16"/>
        <v>0</v>
      </c>
      <c r="O126" s="128">
        <f t="shared" si="16"/>
        <v>0</v>
      </c>
      <c r="P126" s="23"/>
    </row>
    <row r="127" spans="1:16" ht="38.25">
      <c r="A127" s="106">
        <f t="shared" si="26"/>
        <v>99</v>
      </c>
      <c r="B127" s="107">
        <v>840000</v>
      </c>
      <c r="C127" s="108" t="s">
        <v>158</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c r="A128" s="106">
        <f t="shared" si="26"/>
        <v>100</v>
      </c>
      <c r="B128" s="107">
        <v>841000</v>
      </c>
      <c r="C128" s="108" t="s">
        <v>159</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c r="A129" s="109">
        <f t="shared" si="26"/>
        <v>101</v>
      </c>
      <c r="B129" s="110">
        <v>841100</v>
      </c>
      <c r="C129" s="111" t="s">
        <v>232</v>
      </c>
      <c r="D129" s="182"/>
      <c r="E129" s="181"/>
      <c r="F129" s="182"/>
      <c r="G129" s="181"/>
      <c r="H129" s="180"/>
      <c r="I129" s="179"/>
      <c r="J129" s="182"/>
      <c r="K129" s="181"/>
      <c r="L129" s="182"/>
      <c r="M129" s="181"/>
      <c r="N129" s="143">
        <f t="shared" si="16"/>
        <v>0</v>
      </c>
      <c r="O129" s="128">
        <f t="shared" si="16"/>
        <v>0</v>
      </c>
      <c r="P129" s="69"/>
    </row>
    <row r="130" spans="1:16" ht="25.5">
      <c r="A130" s="106">
        <f t="shared" si="26"/>
        <v>102</v>
      </c>
      <c r="B130" s="107">
        <v>842000</v>
      </c>
      <c r="C130" s="108" t="s">
        <v>160</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c r="A131" s="109">
        <f t="shared" si="26"/>
        <v>103</v>
      </c>
      <c r="B131" s="110">
        <v>842100</v>
      </c>
      <c r="C131" s="111" t="s">
        <v>233</v>
      </c>
      <c r="D131" s="182"/>
      <c r="E131" s="181"/>
      <c r="F131" s="182"/>
      <c r="G131" s="181"/>
      <c r="H131" s="180"/>
      <c r="I131" s="179"/>
      <c r="J131" s="182"/>
      <c r="K131" s="181"/>
      <c r="L131" s="182"/>
      <c r="M131" s="181"/>
      <c r="N131" s="143">
        <f t="shared" si="16"/>
        <v>0</v>
      </c>
      <c r="O131" s="128">
        <f t="shared" si="16"/>
        <v>0</v>
      </c>
      <c r="P131" s="23"/>
    </row>
    <row r="132" spans="1:16" ht="25.5">
      <c r="A132" s="106">
        <f t="shared" si="26"/>
        <v>104</v>
      </c>
      <c r="B132" s="107">
        <v>843000</v>
      </c>
      <c r="C132" s="108" t="s">
        <v>161</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c r="A133" s="109">
        <f t="shared" si="26"/>
        <v>105</v>
      </c>
      <c r="B133" s="110">
        <v>843100</v>
      </c>
      <c r="C133" s="111" t="s">
        <v>234</v>
      </c>
      <c r="D133" s="182"/>
      <c r="E133" s="181"/>
      <c r="F133" s="182"/>
      <c r="G133" s="181"/>
      <c r="H133" s="180"/>
      <c r="I133" s="179"/>
      <c r="J133" s="182"/>
      <c r="K133" s="181"/>
      <c r="L133" s="182"/>
      <c r="M133" s="181"/>
      <c r="N133" s="143">
        <f aca="true" t="shared" si="44" ref="N133:O193">SUM(H133,J133,L133)</f>
        <v>0</v>
      </c>
      <c r="O133" s="128">
        <f t="shared" si="44"/>
        <v>0</v>
      </c>
      <c r="P133" s="23"/>
    </row>
    <row r="134" spans="1:15" ht="38.25">
      <c r="A134" s="117">
        <f t="shared" si="26"/>
        <v>106</v>
      </c>
      <c r="B134" s="118">
        <v>900000</v>
      </c>
      <c r="C134" s="119" t="s">
        <v>162</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c r="A135" s="106">
        <f t="shared" si="26"/>
        <v>107</v>
      </c>
      <c r="B135" s="107">
        <v>910000</v>
      </c>
      <c r="C135" s="108" t="s">
        <v>163</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c r="A136" s="106">
        <f t="shared" si="26"/>
        <v>108</v>
      </c>
      <c r="B136" s="107">
        <v>911000</v>
      </c>
      <c r="C136" s="108" t="s">
        <v>164</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c r="A137" s="109">
        <f t="shared" si="26"/>
        <v>109</v>
      </c>
      <c r="B137" s="110">
        <v>911100</v>
      </c>
      <c r="C137" s="111" t="s">
        <v>235</v>
      </c>
      <c r="D137" s="182"/>
      <c r="E137" s="181"/>
      <c r="F137" s="182"/>
      <c r="G137" s="181"/>
      <c r="H137" s="180"/>
      <c r="I137" s="179"/>
      <c r="J137" s="182"/>
      <c r="K137" s="181"/>
      <c r="L137" s="182"/>
      <c r="M137" s="181"/>
      <c r="N137" s="143">
        <f t="shared" si="44"/>
        <v>0</v>
      </c>
      <c r="O137" s="128">
        <f t="shared" si="44"/>
        <v>0</v>
      </c>
    </row>
    <row r="138" spans="1:15" ht="25.5">
      <c r="A138" s="109">
        <f t="shared" si="26"/>
        <v>110</v>
      </c>
      <c r="B138" s="110">
        <v>911200</v>
      </c>
      <c r="C138" s="111" t="s">
        <v>236</v>
      </c>
      <c r="D138" s="182"/>
      <c r="E138" s="181"/>
      <c r="F138" s="182"/>
      <c r="G138" s="181"/>
      <c r="H138" s="180"/>
      <c r="I138" s="179"/>
      <c r="J138" s="182"/>
      <c r="K138" s="181"/>
      <c r="L138" s="182"/>
      <c r="M138" s="181"/>
      <c r="N138" s="143">
        <f t="shared" si="44"/>
        <v>0</v>
      </c>
      <c r="O138" s="128">
        <f t="shared" si="44"/>
        <v>0</v>
      </c>
    </row>
    <row r="139" spans="1:15" ht="38.25">
      <c r="A139" s="109">
        <f t="shared" si="26"/>
        <v>111</v>
      </c>
      <c r="B139" s="110">
        <v>911300</v>
      </c>
      <c r="C139" s="111" t="s">
        <v>226</v>
      </c>
      <c r="D139" s="182"/>
      <c r="E139" s="181"/>
      <c r="F139" s="182"/>
      <c r="G139" s="181"/>
      <c r="H139" s="180"/>
      <c r="I139" s="179"/>
      <c r="J139" s="182"/>
      <c r="K139" s="181"/>
      <c r="L139" s="182"/>
      <c r="M139" s="181"/>
      <c r="N139" s="143">
        <f t="shared" si="44"/>
        <v>0</v>
      </c>
      <c r="O139" s="128">
        <f t="shared" si="44"/>
        <v>0</v>
      </c>
    </row>
    <row r="140" spans="1:15" ht="25.5">
      <c r="A140" s="109">
        <f t="shared" si="26"/>
        <v>112</v>
      </c>
      <c r="B140" s="110">
        <v>911400</v>
      </c>
      <c r="C140" s="111" t="s">
        <v>227</v>
      </c>
      <c r="D140" s="182"/>
      <c r="E140" s="181"/>
      <c r="F140" s="182"/>
      <c r="G140" s="181"/>
      <c r="H140" s="180"/>
      <c r="I140" s="179"/>
      <c r="J140" s="182"/>
      <c r="K140" s="181"/>
      <c r="L140" s="182"/>
      <c r="M140" s="181"/>
      <c r="N140" s="143">
        <f t="shared" si="44"/>
        <v>0</v>
      </c>
      <c r="O140" s="128">
        <f t="shared" si="44"/>
        <v>0</v>
      </c>
    </row>
    <row r="141" spans="1:15" ht="25.5">
      <c r="A141" s="109">
        <f t="shared" si="26"/>
        <v>113</v>
      </c>
      <c r="B141" s="110">
        <v>911500</v>
      </c>
      <c r="C141" s="111" t="s">
        <v>288</v>
      </c>
      <c r="D141" s="182"/>
      <c r="E141" s="181"/>
      <c r="F141" s="182"/>
      <c r="G141" s="181"/>
      <c r="H141" s="180"/>
      <c r="I141" s="179"/>
      <c r="J141" s="182"/>
      <c r="K141" s="181"/>
      <c r="L141" s="182"/>
      <c r="M141" s="181"/>
      <c r="N141" s="143">
        <f t="shared" si="44"/>
        <v>0</v>
      </c>
      <c r="O141" s="128">
        <f t="shared" si="44"/>
        <v>0</v>
      </c>
    </row>
    <row r="142" spans="1:15" ht="25.5">
      <c r="A142" s="109">
        <f t="shared" si="26"/>
        <v>114</v>
      </c>
      <c r="B142" s="110">
        <v>911600</v>
      </c>
      <c r="C142" s="111" t="s">
        <v>228</v>
      </c>
      <c r="D142" s="182"/>
      <c r="E142" s="181"/>
      <c r="F142" s="182"/>
      <c r="G142" s="181"/>
      <c r="H142" s="180"/>
      <c r="I142" s="179"/>
      <c r="J142" s="182"/>
      <c r="K142" s="181"/>
      <c r="L142" s="182"/>
      <c r="M142" s="181"/>
      <c r="N142" s="143">
        <f t="shared" si="44"/>
        <v>0</v>
      </c>
      <c r="O142" s="128">
        <f t="shared" si="44"/>
        <v>0</v>
      </c>
    </row>
    <row r="143" spans="1:15" ht="25.5">
      <c r="A143" s="109">
        <f t="shared" si="26"/>
        <v>115</v>
      </c>
      <c r="B143" s="110">
        <v>911700</v>
      </c>
      <c r="C143" s="111" t="s">
        <v>229</v>
      </c>
      <c r="D143" s="182"/>
      <c r="E143" s="181"/>
      <c r="F143" s="182"/>
      <c r="G143" s="181"/>
      <c r="H143" s="180"/>
      <c r="I143" s="179"/>
      <c r="J143" s="182"/>
      <c r="K143" s="181"/>
      <c r="L143" s="182"/>
      <c r="M143" s="181"/>
      <c r="N143" s="143">
        <f t="shared" si="44"/>
        <v>0</v>
      </c>
      <c r="O143" s="128">
        <f t="shared" si="44"/>
        <v>0</v>
      </c>
    </row>
    <row r="144" spans="1:15" ht="15">
      <c r="A144" s="109">
        <f t="shared" si="26"/>
        <v>116</v>
      </c>
      <c r="B144" s="110">
        <v>911800</v>
      </c>
      <c r="C144" s="111" t="s">
        <v>230</v>
      </c>
      <c r="D144" s="182"/>
      <c r="E144" s="181"/>
      <c r="F144" s="182"/>
      <c r="G144" s="181"/>
      <c r="H144" s="180"/>
      <c r="I144" s="179"/>
      <c r="J144" s="182"/>
      <c r="K144" s="181"/>
      <c r="L144" s="182"/>
      <c r="M144" s="181"/>
      <c r="N144" s="143">
        <f t="shared" si="44"/>
        <v>0</v>
      </c>
      <c r="O144" s="128">
        <f t="shared" si="44"/>
        <v>0</v>
      </c>
    </row>
    <row r="145" spans="1:15" ht="15">
      <c r="A145" s="109">
        <f t="shared" si="26"/>
        <v>117</v>
      </c>
      <c r="B145" s="110">
        <v>911900</v>
      </c>
      <c r="C145" s="111" t="s">
        <v>492</v>
      </c>
      <c r="D145" s="182"/>
      <c r="E145" s="181"/>
      <c r="F145" s="182"/>
      <c r="G145" s="181"/>
      <c r="H145" s="180"/>
      <c r="I145" s="179"/>
      <c r="J145" s="182"/>
      <c r="K145" s="181"/>
      <c r="L145" s="182"/>
      <c r="M145" s="181"/>
      <c r="N145" s="143">
        <f t="shared" si="44"/>
        <v>0</v>
      </c>
      <c r="O145" s="128">
        <f t="shared" si="44"/>
        <v>0</v>
      </c>
    </row>
    <row r="146" spans="1:15" ht="25.5">
      <c r="A146" s="106">
        <f t="shared" si="26"/>
        <v>118</v>
      </c>
      <c r="B146" s="107">
        <v>912000</v>
      </c>
      <c r="C146" s="108" t="s">
        <v>165</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c r="A147" s="109">
        <f t="shared" si="26"/>
        <v>119</v>
      </c>
      <c r="B147" s="110">
        <v>912100</v>
      </c>
      <c r="C147" s="111" t="s">
        <v>276</v>
      </c>
      <c r="D147" s="182"/>
      <c r="E147" s="181"/>
      <c r="F147" s="182"/>
      <c r="G147" s="181"/>
      <c r="H147" s="180"/>
      <c r="I147" s="179"/>
      <c r="J147" s="182"/>
      <c r="K147" s="181"/>
      <c r="L147" s="182"/>
      <c r="M147" s="181"/>
      <c r="N147" s="143">
        <f t="shared" si="44"/>
        <v>0</v>
      </c>
      <c r="O147" s="128">
        <f t="shared" si="44"/>
        <v>0</v>
      </c>
    </row>
    <row r="148" spans="1:15" ht="25.5">
      <c r="A148" s="109">
        <f t="shared" si="26"/>
        <v>120</v>
      </c>
      <c r="B148" s="110">
        <v>912200</v>
      </c>
      <c r="C148" s="111" t="s">
        <v>277</v>
      </c>
      <c r="D148" s="182"/>
      <c r="E148" s="181"/>
      <c r="F148" s="182"/>
      <c r="G148" s="181"/>
      <c r="H148" s="180"/>
      <c r="I148" s="179"/>
      <c r="J148" s="182"/>
      <c r="K148" s="181"/>
      <c r="L148" s="182"/>
      <c r="M148" s="181"/>
      <c r="N148" s="143">
        <f t="shared" si="44"/>
        <v>0</v>
      </c>
      <c r="O148" s="128">
        <f t="shared" si="44"/>
        <v>0</v>
      </c>
    </row>
    <row r="149" spans="1:15" ht="25.5">
      <c r="A149" s="109">
        <f t="shared" si="26"/>
        <v>121</v>
      </c>
      <c r="B149" s="110">
        <v>912300</v>
      </c>
      <c r="C149" s="111" t="s">
        <v>278</v>
      </c>
      <c r="D149" s="182"/>
      <c r="E149" s="181"/>
      <c r="F149" s="182"/>
      <c r="G149" s="181"/>
      <c r="H149" s="180"/>
      <c r="I149" s="179"/>
      <c r="J149" s="182"/>
      <c r="K149" s="181"/>
      <c r="L149" s="182"/>
      <c r="M149" s="181"/>
      <c r="N149" s="143">
        <f t="shared" si="44"/>
        <v>0</v>
      </c>
      <c r="O149" s="128">
        <f t="shared" si="44"/>
        <v>0</v>
      </c>
    </row>
    <row r="150" spans="1:15" ht="25.5">
      <c r="A150" s="109">
        <f t="shared" si="26"/>
        <v>122</v>
      </c>
      <c r="B150" s="110">
        <v>912400</v>
      </c>
      <c r="C150" s="111" t="s">
        <v>279</v>
      </c>
      <c r="D150" s="182"/>
      <c r="E150" s="181"/>
      <c r="F150" s="182"/>
      <c r="G150" s="181"/>
      <c r="H150" s="180"/>
      <c r="I150" s="179"/>
      <c r="J150" s="182"/>
      <c r="K150" s="181"/>
      <c r="L150" s="182"/>
      <c r="M150" s="181"/>
      <c r="N150" s="143">
        <f t="shared" si="44"/>
        <v>0</v>
      </c>
      <c r="O150" s="128">
        <f t="shared" si="44"/>
        <v>0</v>
      </c>
    </row>
    <row r="151" spans="1:15" ht="25.5">
      <c r="A151" s="109">
        <f t="shared" si="26"/>
        <v>123</v>
      </c>
      <c r="B151" s="110">
        <v>912500</v>
      </c>
      <c r="C151" s="111" t="s">
        <v>280</v>
      </c>
      <c r="D151" s="182"/>
      <c r="E151" s="181"/>
      <c r="F151" s="182"/>
      <c r="G151" s="181"/>
      <c r="H151" s="180"/>
      <c r="I151" s="179"/>
      <c r="J151" s="182"/>
      <c r="K151" s="181"/>
      <c r="L151" s="182"/>
      <c r="M151" s="181"/>
      <c r="N151" s="143">
        <f t="shared" si="44"/>
        <v>0</v>
      </c>
      <c r="O151" s="128">
        <f t="shared" si="44"/>
        <v>0</v>
      </c>
    </row>
    <row r="152" spans="1:15" ht="25.5">
      <c r="A152" s="109">
        <f t="shared" si="26"/>
        <v>124</v>
      </c>
      <c r="B152" s="110">
        <v>912600</v>
      </c>
      <c r="C152" s="111" t="s">
        <v>106</v>
      </c>
      <c r="D152" s="182"/>
      <c r="E152" s="181"/>
      <c r="F152" s="182"/>
      <c r="G152" s="181"/>
      <c r="H152" s="180"/>
      <c r="I152" s="179"/>
      <c r="J152" s="182"/>
      <c r="K152" s="181"/>
      <c r="L152" s="182"/>
      <c r="M152" s="181"/>
      <c r="N152" s="143">
        <f t="shared" si="44"/>
        <v>0</v>
      </c>
      <c r="O152" s="128">
        <f t="shared" si="44"/>
        <v>0</v>
      </c>
    </row>
    <row r="153" spans="1:15" ht="15">
      <c r="A153" s="109">
        <f t="shared" si="26"/>
        <v>125</v>
      </c>
      <c r="B153" s="110">
        <v>912900</v>
      </c>
      <c r="C153" s="111" t="s">
        <v>365</v>
      </c>
      <c r="D153" s="182"/>
      <c r="E153" s="181"/>
      <c r="F153" s="182"/>
      <c r="G153" s="181"/>
      <c r="H153" s="180"/>
      <c r="I153" s="179"/>
      <c r="J153" s="182"/>
      <c r="K153" s="181"/>
      <c r="L153" s="182"/>
      <c r="M153" s="181"/>
      <c r="N153" s="143">
        <f t="shared" si="44"/>
        <v>0</v>
      </c>
      <c r="O153" s="128">
        <f t="shared" si="44"/>
        <v>0</v>
      </c>
    </row>
    <row r="154" spans="1:15" ht="38.25">
      <c r="A154" s="106">
        <f t="shared" si="26"/>
        <v>126</v>
      </c>
      <c r="B154" s="107">
        <v>920000</v>
      </c>
      <c r="C154" s="108" t="s">
        <v>166</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c r="A155" s="106">
        <f t="shared" si="26"/>
        <v>127</v>
      </c>
      <c r="B155" s="107">
        <v>921000</v>
      </c>
      <c r="C155" s="108" t="s">
        <v>167</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c r="A156" s="109">
        <f t="shared" si="26"/>
        <v>128</v>
      </c>
      <c r="B156" s="110">
        <v>921100</v>
      </c>
      <c r="C156" s="111" t="s">
        <v>107</v>
      </c>
      <c r="D156" s="182"/>
      <c r="E156" s="181"/>
      <c r="F156" s="182"/>
      <c r="G156" s="181"/>
      <c r="H156" s="180"/>
      <c r="I156" s="179"/>
      <c r="J156" s="182"/>
      <c r="K156" s="181"/>
      <c r="L156" s="182"/>
      <c r="M156" s="181"/>
      <c r="N156" s="143">
        <f t="shared" si="44"/>
        <v>0</v>
      </c>
      <c r="O156" s="128">
        <f t="shared" si="44"/>
        <v>0</v>
      </c>
    </row>
    <row r="157" spans="1:15" ht="25.5">
      <c r="A157" s="109">
        <f t="shared" si="26"/>
        <v>129</v>
      </c>
      <c r="B157" s="110">
        <v>921200</v>
      </c>
      <c r="C157" s="111" t="s">
        <v>108</v>
      </c>
      <c r="D157" s="182"/>
      <c r="E157" s="181"/>
      <c r="F157" s="182"/>
      <c r="G157" s="181"/>
      <c r="H157" s="180"/>
      <c r="I157" s="179"/>
      <c r="J157" s="182"/>
      <c r="K157" s="181"/>
      <c r="L157" s="182"/>
      <c r="M157" s="181"/>
      <c r="N157" s="143">
        <f t="shared" si="44"/>
        <v>0</v>
      </c>
      <c r="O157" s="128">
        <f t="shared" si="44"/>
        <v>0</v>
      </c>
    </row>
    <row r="158" spans="1:15" ht="38.25">
      <c r="A158" s="109">
        <f t="shared" si="26"/>
        <v>130</v>
      </c>
      <c r="B158" s="110">
        <v>921300</v>
      </c>
      <c r="C158" s="111" t="s">
        <v>109</v>
      </c>
      <c r="D158" s="182"/>
      <c r="E158" s="181"/>
      <c r="F158" s="182"/>
      <c r="G158" s="181"/>
      <c r="H158" s="180"/>
      <c r="I158" s="179"/>
      <c r="J158" s="182"/>
      <c r="K158" s="181"/>
      <c r="L158" s="182"/>
      <c r="M158" s="181"/>
      <c r="N158" s="143">
        <f t="shared" si="44"/>
        <v>0</v>
      </c>
      <c r="O158" s="128">
        <f t="shared" si="44"/>
        <v>0</v>
      </c>
    </row>
    <row r="159" spans="1:15" ht="25.5">
      <c r="A159" s="109">
        <f t="shared" si="26"/>
        <v>131</v>
      </c>
      <c r="B159" s="110">
        <v>921400</v>
      </c>
      <c r="C159" s="111" t="s">
        <v>289</v>
      </c>
      <c r="D159" s="182"/>
      <c r="E159" s="181"/>
      <c r="F159" s="182"/>
      <c r="G159" s="181"/>
      <c r="H159" s="180"/>
      <c r="I159" s="179"/>
      <c r="J159" s="182"/>
      <c r="K159" s="181"/>
      <c r="L159" s="182"/>
      <c r="M159" s="181"/>
      <c r="N159" s="143">
        <f t="shared" si="44"/>
        <v>0</v>
      </c>
      <c r="O159" s="128">
        <f t="shared" si="44"/>
        <v>0</v>
      </c>
    </row>
    <row r="160" spans="1:15" ht="38.25">
      <c r="A160" s="109">
        <f t="shared" si="26"/>
        <v>132</v>
      </c>
      <c r="B160" s="110">
        <v>921500</v>
      </c>
      <c r="C160" s="111" t="s">
        <v>110</v>
      </c>
      <c r="D160" s="182"/>
      <c r="E160" s="181"/>
      <c r="F160" s="182"/>
      <c r="G160" s="181"/>
      <c r="H160" s="180"/>
      <c r="I160" s="179"/>
      <c r="J160" s="182"/>
      <c r="K160" s="181"/>
      <c r="L160" s="182"/>
      <c r="M160" s="181"/>
      <c r="N160" s="143">
        <f t="shared" si="44"/>
        <v>0</v>
      </c>
      <c r="O160" s="128">
        <f t="shared" si="44"/>
        <v>0</v>
      </c>
    </row>
    <row r="161" spans="1:15" ht="38.25">
      <c r="A161" s="109">
        <f t="shared" si="26"/>
        <v>133</v>
      </c>
      <c r="B161" s="110">
        <v>921600</v>
      </c>
      <c r="C161" s="111" t="s">
        <v>290</v>
      </c>
      <c r="D161" s="182"/>
      <c r="E161" s="181"/>
      <c r="F161" s="182"/>
      <c r="G161" s="181"/>
      <c r="H161" s="180"/>
      <c r="I161" s="179"/>
      <c r="J161" s="182"/>
      <c r="K161" s="181"/>
      <c r="L161" s="182"/>
      <c r="M161" s="181"/>
      <c r="N161" s="143">
        <f t="shared" si="44"/>
        <v>0</v>
      </c>
      <c r="O161" s="128">
        <f t="shared" si="44"/>
        <v>0</v>
      </c>
    </row>
    <row r="162" spans="1:15" ht="38.25">
      <c r="A162" s="109">
        <f t="shared" si="26"/>
        <v>134</v>
      </c>
      <c r="B162" s="110">
        <v>921700</v>
      </c>
      <c r="C162" s="111" t="s">
        <v>281</v>
      </c>
      <c r="D162" s="182"/>
      <c r="E162" s="181"/>
      <c r="F162" s="182"/>
      <c r="G162" s="181"/>
      <c r="H162" s="180"/>
      <c r="I162" s="179"/>
      <c r="J162" s="182"/>
      <c r="K162" s="181"/>
      <c r="L162" s="182"/>
      <c r="M162" s="181"/>
      <c r="N162" s="143">
        <f t="shared" si="44"/>
        <v>0</v>
      </c>
      <c r="O162" s="128">
        <f t="shared" si="44"/>
        <v>0</v>
      </c>
    </row>
    <row r="163" spans="1:15" ht="38.25">
      <c r="A163" s="109">
        <f t="shared" si="26"/>
        <v>135</v>
      </c>
      <c r="B163" s="110">
        <v>921800</v>
      </c>
      <c r="C163" s="111" t="s">
        <v>291</v>
      </c>
      <c r="D163" s="182"/>
      <c r="E163" s="181"/>
      <c r="F163" s="182"/>
      <c r="G163" s="181"/>
      <c r="H163" s="180"/>
      <c r="I163" s="179"/>
      <c r="J163" s="182"/>
      <c r="K163" s="181"/>
      <c r="L163" s="182"/>
      <c r="M163" s="181"/>
      <c r="N163" s="143">
        <f t="shared" si="44"/>
        <v>0</v>
      </c>
      <c r="O163" s="128">
        <f t="shared" si="44"/>
        <v>0</v>
      </c>
    </row>
    <row r="164" spans="1:15" ht="25.5">
      <c r="A164" s="125">
        <f t="shared" si="26"/>
        <v>136</v>
      </c>
      <c r="B164" s="126">
        <v>921900</v>
      </c>
      <c r="C164" s="127" t="s">
        <v>237</v>
      </c>
      <c r="D164" s="182"/>
      <c r="E164" s="181"/>
      <c r="F164" s="182"/>
      <c r="G164" s="181"/>
      <c r="H164" s="180"/>
      <c r="I164" s="179"/>
      <c r="J164" s="182"/>
      <c r="K164" s="181"/>
      <c r="L164" s="182"/>
      <c r="M164" s="181"/>
      <c r="N164" s="143">
        <f t="shared" si="44"/>
        <v>0</v>
      </c>
      <c r="O164" s="128">
        <f t="shared" si="44"/>
        <v>0</v>
      </c>
    </row>
    <row r="165" spans="1:15" ht="38.25">
      <c r="A165" s="106">
        <f aca="true" t="shared" si="51" ref="A165:A228">A164+1</f>
        <v>137</v>
      </c>
      <c r="B165" s="107">
        <v>922000</v>
      </c>
      <c r="C165" s="108" t="s">
        <v>168</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c r="A166" s="109">
        <f t="shared" si="51"/>
        <v>138</v>
      </c>
      <c r="B166" s="110">
        <v>922100</v>
      </c>
      <c r="C166" s="111" t="s">
        <v>238</v>
      </c>
      <c r="D166" s="182"/>
      <c r="E166" s="181"/>
      <c r="F166" s="182"/>
      <c r="G166" s="181"/>
      <c r="H166" s="180"/>
      <c r="I166" s="179"/>
      <c r="J166" s="182"/>
      <c r="K166" s="181"/>
      <c r="L166" s="182"/>
      <c r="M166" s="181"/>
      <c r="N166" s="143">
        <f t="shared" si="44"/>
        <v>0</v>
      </c>
      <c r="O166" s="128">
        <f t="shared" si="44"/>
        <v>0</v>
      </c>
    </row>
    <row r="167" spans="1:15" ht="25.5">
      <c r="A167" s="109">
        <f t="shared" si="51"/>
        <v>139</v>
      </c>
      <c r="B167" s="110">
        <v>922200</v>
      </c>
      <c r="C167" s="111" t="s">
        <v>239</v>
      </c>
      <c r="D167" s="182"/>
      <c r="E167" s="181"/>
      <c r="F167" s="182"/>
      <c r="G167" s="181"/>
      <c r="H167" s="180"/>
      <c r="I167" s="179"/>
      <c r="J167" s="182"/>
      <c r="K167" s="181"/>
      <c r="L167" s="182"/>
      <c r="M167" s="181"/>
      <c r="N167" s="143">
        <f t="shared" si="44"/>
        <v>0</v>
      </c>
      <c r="O167" s="128">
        <f t="shared" si="44"/>
        <v>0</v>
      </c>
    </row>
    <row r="168" spans="1:15" ht="38.25">
      <c r="A168" s="109">
        <f t="shared" si="51"/>
        <v>140</v>
      </c>
      <c r="B168" s="110">
        <v>922300</v>
      </c>
      <c r="C168" s="111" t="s">
        <v>111</v>
      </c>
      <c r="D168" s="182"/>
      <c r="E168" s="181"/>
      <c r="F168" s="182"/>
      <c r="G168" s="181"/>
      <c r="H168" s="180"/>
      <c r="I168" s="179"/>
      <c r="J168" s="182"/>
      <c r="K168" s="181"/>
      <c r="L168" s="182"/>
      <c r="M168" s="181"/>
      <c r="N168" s="143">
        <f t="shared" si="44"/>
        <v>0</v>
      </c>
      <c r="O168" s="128">
        <f t="shared" si="44"/>
        <v>0</v>
      </c>
    </row>
    <row r="169" spans="1:15" ht="38.25">
      <c r="A169" s="109">
        <f t="shared" si="51"/>
        <v>141</v>
      </c>
      <c r="B169" s="110">
        <v>922400</v>
      </c>
      <c r="C169" s="111" t="s">
        <v>112</v>
      </c>
      <c r="D169" s="182"/>
      <c r="E169" s="181"/>
      <c r="F169" s="182"/>
      <c r="G169" s="181"/>
      <c r="H169" s="180"/>
      <c r="I169" s="179"/>
      <c r="J169" s="182"/>
      <c r="K169" s="181"/>
      <c r="L169" s="182"/>
      <c r="M169" s="181"/>
      <c r="N169" s="143">
        <f t="shared" si="44"/>
        <v>0</v>
      </c>
      <c r="O169" s="128">
        <f t="shared" si="44"/>
        <v>0</v>
      </c>
    </row>
    <row r="170" spans="1:15" ht="38.25">
      <c r="A170" s="109">
        <f t="shared" si="51"/>
        <v>142</v>
      </c>
      <c r="B170" s="110">
        <v>922500</v>
      </c>
      <c r="C170" s="111" t="s">
        <v>113</v>
      </c>
      <c r="D170" s="182"/>
      <c r="E170" s="181"/>
      <c r="F170" s="182"/>
      <c r="G170" s="181"/>
      <c r="H170" s="180"/>
      <c r="I170" s="179"/>
      <c r="J170" s="182"/>
      <c r="K170" s="181"/>
      <c r="L170" s="182"/>
      <c r="M170" s="181"/>
      <c r="N170" s="143">
        <f t="shared" si="44"/>
        <v>0</v>
      </c>
      <c r="O170" s="128">
        <f t="shared" si="44"/>
        <v>0</v>
      </c>
    </row>
    <row r="171" spans="1:15" ht="38.25">
      <c r="A171" s="109">
        <f t="shared" si="51"/>
        <v>143</v>
      </c>
      <c r="B171" s="110">
        <v>922600</v>
      </c>
      <c r="C171" s="111" t="s">
        <v>114</v>
      </c>
      <c r="D171" s="182"/>
      <c r="E171" s="181"/>
      <c r="F171" s="182"/>
      <c r="G171" s="181"/>
      <c r="H171" s="180"/>
      <c r="I171" s="179"/>
      <c r="J171" s="182"/>
      <c r="K171" s="181"/>
      <c r="L171" s="182"/>
      <c r="M171" s="181"/>
      <c r="N171" s="143">
        <f t="shared" si="44"/>
        <v>0</v>
      </c>
      <c r="O171" s="128">
        <f t="shared" si="44"/>
        <v>0</v>
      </c>
    </row>
    <row r="172" spans="1:15" ht="25.5">
      <c r="A172" s="109">
        <f t="shared" si="51"/>
        <v>144</v>
      </c>
      <c r="B172" s="110">
        <v>922700</v>
      </c>
      <c r="C172" s="111" t="s">
        <v>115</v>
      </c>
      <c r="D172" s="182"/>
      <c r="E172" s="181"/>
      <c r="F172" s="182"/>
      <c r="G172" s="181"/>
      <c r="H172" s="180"/>
      <c r="I172" s="179"/>
      <c r="J172" s="182"/>
      <c r="K172" s="181"/>
      <c r="L172" s="182"/>
      <c r="M172" s="181"/>
      <c r="N172" s="143">
        <f t="shared" si="44"/>
        <v>0</v>
      </c>
      <c r="O172" s="128">
        <f t="shared" si="44"/>
        <v>0</v>
      </c>
    </row>
    <row r="173" spans="1:15" ht="26.25" thickBot="1">
      <c r="A173" s="129">
        <f t="shared" si="51"/>
        <v>145</v>
      </c>
      <c r="B173" s="130">
        <v>922800</v>
      </c>
      <c r="C173" s="131" t="s">
        <v>300</v>
      </c>
      <c r="D173" s="182"/>
      <c r="E173" s="181"/>
      <c r="F173" s="182"/>
      <c r="G173" s="181"/>
      <c r="H173" s="180"/>
      <c r="I173" s="179"/>
      <c r="J173" s="182"/>
      <c r="K173" s="181"/>
      <c r="L173" s="182"/>
      <c r="M173" s="181"/>
      <c r="N173" s="204">
        <f t="shared" si="44"/>
        <v>0</v>
      </c>
      <c r="O173" s="202">
        <f t="shared" si="44"/>
        <v>0</v>
      </c>
    </row>
    <row r="174" spans="1:15" ht="48" customHeight="1" thickBot="1" thickTop="1">
      <c r="A174" s="133">
        <f t="shared" si="51"/>
        <v>146</v>
      </c>
      <c r="B174" s="134"/>
      <c r="C174" s="135" t="s">
        <v>169</v>
      </c>
      <c r="D174" s="136">
        <f>D29+D36+D109+D134</f>
        <v>0</v>
      </c>
      <c r="E174" s="137">
        <f aca="true" t="shared" si="53" ref="E174:M174">E29+E36+E109+E134</f>
        <v>0</v>
      </c>
      <c r="F174" s="136">
        <f t="shared" si="53"/>
        <v>0</v>
      </c>
      <c r="G174" s="137">
        <f t="shared" si="53"/>
        <v>0</v>
      </c>
      <c r="H174" s="136">
        <f t="shared" si="53"/>
        <v>0</v>
      </c>
      <c r="I174" s="137">
        <f t="shared" si="53"/>
        <v>0</v>
      </c>
      <c r="J174" s="136">
        <f t="shared" si="53"/>
        <v>0</v>
      </c>
      <c r="K174" s="137">
        <f t="shared" si="53"/>
        <v>0</v>
      </c>
      <c r="L174" s="136">
        <f t="shared" si="53"/>
        <v>0</v>
      </c>
      <c r="M174" s="137">
        <f t="shared" si="53"/>
        <v>0</v>
      </c>
      <c r="N174" s="136">
        <f>SUM(H174,J174,L174)</f>
        <v>0</v>
      </c>
      <c r="O174" s="137">
        <f>SUM(I174,K174,M174)</f>
        <v>0</v>
      </c>
    </row>
    <row r="175" spans="1:15" ht="39" thickTop="1">
      <c r="A175" s="100">
        <f t="shared" si="51"/>
        <v>147</v>
      </c>
      <c r="B175" s="101">
        <v>400000</v>
      </c>
      <c r="C175" s="102" t="s">
        <v>170</v>
      </c>
      <c r="D175" s="103">
        <f aca="true" t="shared" si="54" ref="D175:M175">D176+D194+D239+D254+D278+D291+D307+D322</f>
        <v>0</v>
      </c>
      <c r="E175" s="104">
        <f t="shared" si="54"/>
        <v>0</v>
      </c>
      <c r="F175" s="138">
        <f t="shared" si="54"/>
        <v>0</v>
      </c>
      <c r="G175" s="139">
        <f t="shared" si="54"/>
        <v>0</v>
      </c>
      <c r="H175" s="138">
        <f t="shared" si="54"/>
        <v>0</v>
      </c>
      <c r="I175" s="139">
        <f t="shared" si="54"/>
        <v>0</v>
      </c>
      <c r="J175" s="103">
        <f t="shared" si="54"/>
        <v>0</v>
      </c>
      <c r="K175" s="104">
        <f t="shared" si="54"/>
        <v>0</v>
      </c>
      <c r="L175" s="138">
        <f t="shared" si="54"/>
        <v>0</v>
      </c>
      <c r="M175" s="139">
        <f t="shared" si="54"/>
        <v>0</v>
      </c>
      <c r="N175" s="138">
        <f t="shared" si="44"/>
        <v>0</v>
      </c>
      <c r="O175" s="139">
        <f t="shared" si="44"/>
        <v>0</v>
      </c>
    </row>
    <row r="176" spans="1:15" ht="25.5">
      <c r="A176" s="106">
        <f t="shared" si="51"/>
        <v>148</v>
      </c>
      <c r="B176" s="107">
        <v>410000</v>
      </c>
      <c r="C176" s="108" t="s">
        <v>171</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c r="A177" s="106">
        <f t="shared" si="51"/>
        <v>149</v>
      </c>
      <c r="B177" s="107">
        <v>411000</v>
      </c>
      <c r="C177" s="108" t="s">
        <v>172</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c r="A178" s="109">
        <f t="shared" si="51"/>
        <v>150</v>
      </c>
      <c r="B178" s="110">
        <v>411100</v>
      </c>
      <c r="C178" s="111" t="s">
        <v>306</v>
      </c>
      <c r="D178" s="182"/>
      <c r="E178" s="181"/>
      <c r="F178" s="182"/>
      <c r="G178" s="181"/>
      <c r="H178" s="180"/>
      <c r="I178" s="179"/>
      <c r="J178" s="182"/>
      <c r="K178" s="181"/>
      <c r="L178" s="182"/>
      <c r="M178" s="181"/>
      <c r="N178" s="140">
        <f t="shared" si="44"/>
        <v>0</v>
      </c>
      <c r="O178" s="94">
        <f t="shared" si="44"/>
        <v>0</v>
      </c>
    </row>
    <row r="179" spans="1:15" ht="25.5">
      <c r="A179" s="106">
        <f t="shared" si="51"/>
        <v>151</v>
      </c>
      <c r="B179" s="107">
        <v>412000</v>
      </c>
      <c r="C179" s="108" t="s">
        <v>173</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c r="A180" s="109">
        <f t="shared" si="51"/>
        <v>152</v>
      </c>
      <c r="B180" s="110">
        <v>412100</v>
      </c>
      <c r="C180" s="111" t="s">
        <v>307</v>
      </c>
      <c r="D180" s="182"/>
      <c r="E180" s="181"/>
      <c r="F180" s="182"/>
      <c r="G180" s="181"/>
      <c r="H180" s="180"/>
      <c r="I180" s="179"/>
      <c r="J180" s="182"/>
      <c r="K180" s="181"/>
      <c r="L180" s="182"/>
      <c r="M180" s="181"/>
      <c r="N180" s="116">
        <f t="shared" si="44"/>
        <v>0</v>
      </c>
      <c r="O180" s="94">
        <f t="shared" si="44"/>
        <v>0</v>
      </c>
    </row>
    <row r="181" spans="1:15" ht="25.5">
      <c r="A181" s="109">
        <f t="shared" si="51"/>
        <v>153</v>
      </c>
      <c r="B181" s="110">
        <v>412200</v>
      </c>
      <c r="C181" s="111" t="s">
        <v>308</v>
      </c>
      <c r="D181" s="182"/>
      <c r="E181" s="181"/>
      <c r="F181" s="182"/>
      <c r="G181" s="181"/>
      <c r="H181" s="180"/>
      <c r="I181" s="179"/>
      <c r="J181" s="182"/>
      <c r="K181" s="181"/>
      <c r="L181" s="182"/>
      <c r="M181" s="181"/>
      <c r="N181" s="116">
        <f t="shared" si="44"/>
        <v>0</v>
      </c>
      <c r="O181" s="94">
        <f t="shared" si="44"/>
        <v>0</v>
      </c>
    </row>
    <row r="182" spans="1:15" ht="15">
      <c r="A182" s="109">
        <f t="shared" si="51"/>
        <v>154</v>
      </c>
      <c r="B182" s="110">
        <v>412300</v>
      </c>
      <c r="C182" s="111" t="s">
        <v>309</v>
      </c>
      <c r="D182" s="182"/>
      <c r="E182" s="181"/>
      <c r="F182" s="182"/>
      <c r="G182" s="181"/>
      <c r="H182" s="180"/>
      <c r="I182" s="179"/>
      <c r="J182" s="182"/>
      <c r="K182" s="181"/>
      <c r="L182" s="182"/>
      <c r="M182" s="181"/>
      <c r="N182" s="116">
        <f t="shared" si="44"/>
        <v>0</v>
      </c>
      <c r="O182" s="94">
        <f t="shared" si="44"/>
        <v>0</v>
      </c>
    </row>
    <row r="183" spans="1:15" ht="15">
      <c r="A183" s="106">
        <f t="shared" si="51"/>
        <v>155</v>
      </c>
      <c r="B183" s="107">
        <v>413000</v>
      </c>
      <c r="C183" s="108" t="s">
        <v>174</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c r="A184" s="109">
        <f t="shared" si="51"/>
        <v>156</v>
      </c>
      <c r="B184" s="110">
        <v>413100</v>
      </c>
      <c r="C184" s="111" t="s">
        <v>519</v>
      </c>
      <c r="D184" s="182"/>
      <c r="E184" s="181"/>
      <c r="F184" s="182"/>
      <c r="G184" s="181"/>
      <c r="H184" s="180"/>
      <c r="I184" s="179"/>
      <c r="J184" s="182"/>
      <c r="K184" s="181"/>
      <c r="L184" s="182"/>
      <c r="M184" s="181"/>
      <c r="N184" s="116">
        <f t="shared" si="44"/>
        <v>0</v>
      </c>
      <c r="O184" s="94">
        <f t="shared" si="44"/>
        <v>0</v>
      </c>
    </row>
    <row r="185" spans="1:15" ht="25.5">
      <c r="A185" s="106">
        <f t="shared" si="51"/>
        <v>157</v>
      </c>
      <c r="B185" s="107">
        <v>414000</v>
      </c>
      <c r="C185" s="108" t="s">
        <v>175</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c r="A186" s="109">
        <f t="shared" si="51"/>
        <v>158</v>
      </c>
      <c r="B186" s="110">
        <v>414100</v>
      </c>
      <c r="C186" s="111" t="s">
        <v>310</v>
      </c>
      <c r="D186" s="182"/>
      <c r="E186" s="181"/>
      <c r="F186" s="182"/>
      <c r="G186" s="181"/>
      <c r="H186" s="180"/>
      <c r="I186" s="179"/>
      <c r="J186" s="182"/>
      <c r="K186" s="181"/>
      <c r="L186" s="182"/>
      <c r="M186" s="181"/>
      <c r="N186" s="116">
        <f t="shared" si="44"/>
        <v>0</v>
      </c>
      <c r="O186" s="94">
        <f t="shared" si="44"/>
        <v>0</v>
      </c>
    </row>
    <row r="187" spans="1:15" ht="25.5">
      <c r="A187" s="109">
        <f t="shared" si="51"/>
        <v>159</v>
      </c>
      <c r="B187" s="110">
        <v>414200</v>
      </c>
      <c r="C187" s="111" t="s">
        <v>311</v>
      </c>
      <c r="D187" s="182"/>
      <c r="E187" s="181"/>
      <c r="F187" s="182"/>
      <c r="G187" s="181"/>
      <c r="H187" s="180"/>
      <c r="I187" s="179"/>
      <c r="J187" s="182"/>
      <c r="K187" s="181"/>
      <c r="L187" s="182"/>
      <c r="M187" s="181"/>
      <c r="N187" s="116">
        <f t="shared" si="44"/>
        <v>0</v>
      </c>
      <c r="O187" s="94">
        <f t="shared" si="44"/>
        <v>0</v>
      </c>
    </row>
    <row r="188" spans="1:15" ht="15">
      <c r="A188" s="109">
        <f t="shared" si="51"/>
        <v>160</v>
      </c>
      <c r="B188" s="110">
        <v>414300</v>
      </c>
      <c r="C188" s="111" t="s">
        <v>312</v>
      </c>
      <c r="D188" s="182"/>
      <c r="E188" s="181"/>
      <c r="F188" s="182"/>
      <c r="G188" s="181"/>
      <c r="H188" s="180"/>
      <c r="I188" s="179"/>
      <c r="J188" s="182"/>
      <c r="K188" s="181"/>
      <c r="L188" s="182"/>
      <c r="M188" s="181"/>
      <c r="N188" s="116">
        <f t="shared" si="44"/>
        <v>0</v>
      </c>
      <c r="O188" s="94">
        <f t="shared" si="44"/>
        <v>0</v>
      </c>
    </row>
    <row r="189" spans="1:15" ht="51">
      <c r="A189" s="109">
        <f t="shared" si="51"/>
        <v>161</v>
      </c>
      <c r="B189" s="110">
        <v>414400</v>
      </c>
      <c r="C189" s="111" t="s">
        <v>313</v>
      </c>
      <c r="D189" s="182"/>
      <c r="E189" s="181"/>
      <c r="F189" s="182"/>
      <c r="G189" s="181"/>
      <c r="H189" s="180"/>
      <c r="I189" s="179"/>
      <c r="J189" s="182"/>
      <c r="K189" s="181"/>
      <c r="L189" s="182"/>
      <c r="M189" s="181"/>
      <c r="N189" s="116">
        <f t="shared" si="44"/>
        <v>0</v>
      </c>
      <c r="O189" s="94">
        <f t="shared" si="44"/>
        <v>0</v>
      </c>
    </row>
    <row r="190" spans="1:15" ht="25.5">
      <c r="A190" s="106">
        <f t="shared" si="51"/>
        <v>162</v>
      </c>
      <c r="B190" s="107">
        <v>415000</v>
      </c>
      <c r="C190" s="108" t="s">
        <v>176</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c r="A191" s="109">
        <f t="shared" si="51"/>
        <v>163</v>
      </c>
      <c r="B191" s="110">
        <v>415100</v>
      </c>
      <c r="C191" s="111" t="s">
        <v>12</v>
      </c>
      <c r="D191" s="182"/>
      <c r="E191" s="181"/>
      <c r="F191" s="182"/>
      <c r="G191" s="181"/>
      <c r="H191" s="180"/>
      <c r="I191" s="179"/>
      <c r="J191" s="182"/>
      <c r="K191" s="181"/>
      <c r="L191" s="182"/>
      <c r="M191" s="181"/>
      <c r="N191" s="116">
        <f t="shared" si="44"/>
        <v>0</v>
      </c>
      <c r="O191" s="94">
        <f t="shared" si="44"/>
        <v>0</v>
      </c>
    </row>
    <row r="192" spans="1:15" ht="25.5">
      <c r="A192" s="106">
        <f t="shared" si="51"/>
        <v>164</v>
      </c>
      <c r="B192" s="107">
        <v>416000</v>
      </c>
      <c r="C192" s="108" t="s">
        <v>177</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c r="A193" s="109">
        <f t="shared" si="51"/>
        <v>165</v>
      </c>
      <c r="B193" s="110">
        <v>416100</v>
      </c>
      <c r="C193" s="111" t="s">
        <v>47</v>
      </c>
      <c r="D193" s="182"/>
      <c r="E193" s="181"/>
      <c r="F193" s="182"/>
      <c r="G193" s="181"/>
      <c r="H193" s="180"/>
      <c r="I193" s="179"/>
      <c r="J193" s="182"/>
      <c r="K193" s="181"/>
      <c r="L193" s="182"/>
      <c r="M193" s="181"/>
      <c r="N193" s="116">
        <f t="shared" si="44"/>
        <v>0</v>
      </c>
      <c r="O193" s="94">
        <f t="shared" si="44"/>
        <v>0</v>
      </c>
    </row>
    <row r="194" spans="1:15" ht="25.5">
      <c r="A194" s="106">
        <f t="shared" si="51"/>
        <v>166</v>
      </c>
      <c r="B194" s="107">
        <v>420000</v>
      </c>
      <c r="C194" s="108" t="s">
        <v>178</v>
      </c>
      <c r="D194" s="99">
        <f aca="true" t="shared" si="62" ref="D194:M194">D195+D203+D209+D218+D226+D229</f>
        <v>0</v>
      </c>
      <c r="E194" s="90">
        <f t="shared" si="62"/>
        <v>0</v>
      </c>
      <c r="F194" s="99">
        <f t="shared" si="62"/>
        <v>0</v>
      </c>
      <c r="G194" s="90">
        <f t="shared" si="62"/>
        <v>0</v>
      </c>
      <c r="H194" s="89">
        <f t="shared" si="62"/>
        <v>0</v>
      </c>
      <c r="I194" s="90">
        <f t="shared" si="62"/>
        <v>0</v>
      </c>
      <c r="J194" s="99">
        <f t="shared" si="62"/>
        <v>0</v>
      </c>
      <c r="K194" s="90">
        <f t="shared" si="62"/>
        <v>0</v>
      </c>
      <c r="L194" s="99">
        <f t="shared" si="62"/>
        <v>0</v>
      </c>
      <c r="M194" s="90">
        <f t="shared" si="62"/>
        <v>0</v>
      </c>
      <c r="N194" s="99">
        <f aca="true" t="shared" si="63" ref="N194:O255">SUM(H194,J194,L194)</f>
        <v>0</v>
      </c>
      <c r="O194" s="90">
        <f t="shared" si="63"/>
        <v>0</v>
      </c>
    </row>
    <row r="195" spans="1:15" ht="25.5">
      <c r="A195" s="106">
        <f t="shared" si="51"/>
        <v>167</v>
      </c>
      <c r="B195" s="107">
        <v>421000</v>
      </c>
      <c r="C195" s="108" t="s">
        <v>179</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c r="A196" s="109">
        <f t="shared" si="51"/>
        <v>168</v>
      </c>
      <c r="B196" s="110">
        <v>421100</v>
      </c>
      <c r="C196" s="111" t="s">
        <v>314</v>
      </c>
      <c r="D196" s="182"/>
      <c r="E196" s="181"/>
      <c r="F196" s="182"/>
      <c r="G196" s="181"/>
      <c r="H196" s="180"/>
      <c r="I196" s="179"/>
      <c r="J196" s="182"/>
      <c r="K196" s="181"/>
      <c r="L196" s="182"/>
      <c r="M196" s="181"/>
      <c r="N196" s="116">
        <f t="shared" si="63"/>
        <v>0</v>
      </c>
      <c r="O196" s="94">
        <f t="shared" si="63"/>
        <v>0</v>
      </c>
    </row>
    <row r="197" spans="1:15" ht="15">
      <c r="A197" s="109">
        <f t="shared" si="51"/>
        <v>169</v>
      </c>
      <c r="B197" s="110">
        <v>421200</v>
      </c>
      <c r="C197" s="111" t="s">
        <v>315</v>
      </c>
      <c r="D197" s="182"/>
      <c r="E197" s="181"/>
      <c r="F197" s="182"/>
      <c r="G197" s="181"/>
      <c r="H197" s="180"/>
      <c r="I197" s="179"/>
      <c r="J197" s="182"/>
      <c r="K197" s="181"/>
      <c r="L197" s="182"/>
      <c r="M197" s="181"/>
      <c r="N197" s="116">
        <f t="shared" si="63"/>
        <v>0</v>
      </c>
      <c r="O197" s="94">
        <f t="shared" si="63"/>
        <v>0</v>
      </c>
    </row>
    <row r="198" spans="1:15" ht="15">
      <c r="A198" s="109">
        <f t="shared" si="51"/>
        <v>170</v>
      </c>
      <c r="B198" s="110">
        <v>421300</v>
      </c>
      <c r="C198" s="111" t="s">
        <v>316</v>
      </c>
      <c r="D198" s="182"/>
      <c r="E198" s="181"/>
      <c r="F198" s="182"/>
      <c r="G198" s="181"/>
      <c r="H198" s="180"/>
      <c r="I198" s="179"/>
      <c r="J198" s="182"/>
      <c r="K198" s="181"/>
      <c r="L198" s="182"/>
      <c r="M198" s="181"/>
      <c r="N198" s="116">
        <f t="shared" si="63"/>
        <v>0</v>
      </c>
      <c r="O198" s="94">
        <f t="shared" si="63"/>
        <v>0</v>
      </c>
    </row>
    <row r="199" spans="1:15" ht="15">
      <c r="A199" s="109">
        <f t="shared" si="51"/>
        <v>171</v>
      </c>
      <c r="B199" s="110">
        <v>421400</v>
      </c>
      <c r="C199" s="111" t="s">
        <v>317</v>
      </c>
      <c r="D199" s="182"/>
      <c r="E199" s="181"/>
      <c r="F199" s="182"/>
      <c r="G199" s="181"/>
      <c r="H199" s="180"/>
      <c r="I199" s="179"/>
      <c r="J199" s="182"/>
      <c r="K199" s="181"/>
      <c r="L199" s="182"/>
      <c r="M199" s="181"/>
      <c r="N199" s="116">
        <f t="shared" si="63"/>
        <v>0</v>
      </c>
      <c r="O199" s="94">
        <f t="shared" si="63"/>
        <v>0</v>
      </c>
    </row>
    <row r="200" spans="1:15" ht="15">
      <c r="A200" s="109">
        <f t="shared" si="51"/>
        <v>172</v>
      </c>
      <c r="B200" s="110">
        <v>421500</v>
      </c>
      <c r="C200" s="111" t="s">
        <v>318</v>
      </c>
      <c r="D200" s="182"/>
      <c r="E200" s="181"/>
      <c r="F200" s="182"/>
      <c r="G200" s="181"/>
      <c r="H200" s="180"/>
      <c r="I200" s="179"/>
      <c r="J200" s="182"/>
      <c r="K200" s="181"/>
      <c r="L200" s="182"/>
      <c r="M200" s="181"/>
      <c r="N200" s="116">
        <f t="shared" si="63"/>
        <v>0</v>
      </c>
      <c r="O200" s="94">
        <f t="shared" si="63"/>
        <v>0</v>
      </c>
    </row>
    <row r="201" spans="1:15" ht="15">
      <c r="A201" s="109">
        <f t="shared" si="51"/>
        <v>173</v>
      </c>
      <c r="B201" s="110">
        <v>421600</v>
      </c>
      <c r="C201" s="111" t="s">
        <v>319</v>
      </c>
      <c r="D201" s="182"/>
      <c r="E201" s="181"/>
      <c r="F201" s="182"/>
      <c r="G201" s="181"/>
      <c r="H201" s="180"/>
      <c r="I201" s="179"/>
      <c r="J201" s="182"/>
      <c r="K201" s="181"/>
      <c r="L201" s="182"/>
      <c r="M201" s="181"/>
      <c r="N201" s="116">
        <f t="shared" si="63"/>
        <v>0</v>
      </c>
      <c r="O201" s="94">
        <f t="shared" si="63"/>
        <v>0</v>
      </c>
    </row>
    <row r="202" spans="1:15" ht="15">
      <c r="A202" s="141">
        <f t="shared" si="51"/>
        <v>174</v>
      </c>
      <c r="B202" s="142">
        <v>421900</v>
      </c>
      <c r="C202" s="111" t="s">
        <v>320</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180</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422100</v>
      </c>
      <c r="C204" s="111" t="s">
        <v>321</v>
      </c>
      <c r="D204" s="182"/>
      <c r="E204" s="181"/>
      <c r="F204" s="182"/>
      <c r="G204" s="181"/>
      <c r="H204" s="180"/>
      <c r="I204" s="179"/>
      <c r="J204" s="182"/>
      <c r="K204" s="181"/>
      <c r="L204" s="182"/>
      <c r="M204" s="181"/>
      <c r="N204" s="116">
        <f t="shared" si="63"/>
        <v>0</v>
      </c>
      <c r="O204" s="94">
        <f t="shared" si="63"/>
        <v>0</v>
      </c>
    </row>
    <row r="205" spans="1:15" ht="25.5">
      <c r="A205" s="109">
        <f t="shared" si="51"/>
        <v>177</v>
      </c>
      <c r="B205" s="110">
        <v>422200</v>
      </c>
      <c r="C205" s="111" t="s">
        <v>322</v>
      </c>
      <c r="D205" s="182"/>
      <c r="E205" s="181"/>
      <c r="F205" s="182"/>
      <c r="G205" s="181"/>
      <c r="H205" s="180"/>
      <c r="I205" s="179"/>
      <c r="J205" s="182"/>
      <c r="K205" s="181"/>
      <c r="L205" s="182"/>
      <c r="M205" s="181"/>
      <c r="N205" s="116">
        <f t="shared" si="63"/>
        <v>0</v>
      </c>
      <c r="O205" s="94">
        <f t="shared" si="63"/>
        <v>0</v>
      </c>
    </row>
    <row r="206" spans="1:15" ht="25.5">
      <c r="A206" s="109">
        <f t="shared" si="51"/>
        <v>178</v>
      </c>
      <c r="B206" s="110">
        <v>422300</v>
      </c>
      <c r="C206" s="111" t="s">
        <v>323</v>
      </c>
      <c r="D206" s="182"/>
      <c r="E206" s="181"/>
      <c r="F206" s="182"/>
      <c r="G206" s="181"/>
      <c r="H206" s="180"/>
      <c r="I206" s="179"/>
      <c r="J206" s="182"/>
      <c r="K206" s="181"/>
      <c r="L206" s="182"/>
      <c r="M206" s="181"/>
      <c r="N206" s="116">
        <f t="shared" si="63"/>
        <v>0</v>
      </c>
      <c r="O206" s="94">
        <f t="shared" si="63"/>
        <v>0</v>
      </c>
    </row>
    <row r="207" spans="1:15" ht="15">
      <c r="A207" s="109">
        <f t="shared" si="51"/>
        <v>179</v>
      </c>
      <c r="B207" s="110">
        <v>422400</v>
      </c>
      <c r="C207" s="111" t="s">
        <v>324</v>
      </c>
      <c r="D207" s="182"/>
      <c r="E207" s="181"/>
      <c r="F207" s="182"/>
      <c r="G207" s="181"/>
      <c r="H207" s="180"/>
      <c r="I207" s="179"/>
      <c r="J207" s="182"/>
      <c r="K207" s="181"/>
      <c r="L207" s="182"/>
      <c r="M207" s="181"/>
      <c r="N207" s="116">
        <f t="shared" si="63"/>
        <v>0</v>
      </c>
      <c r="O207" s="94">
        <f t="shared" si="63"/>
        <v>0</v>
      </c>
    </row>
    <row r="208" spans="1:15" ht="15">
      <c r="A208" s="109">
        <f t="shared" si="51"/>
        <v>180</v>
      </c>
      <c r="B208" s="110">
        <v>422900</v>
      </c>
      <c r="C208" s="111" t="s">
        <v>325</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181</v>
      </c>
      <c r="D209" s="99">
        <f aca="true" t="shared" si="66" ref="D209:M209">SUM(D210:D217)</f>
        <v>0</v>
      </c>
      <c r="E209" s="90">
        <f t="shared" si="66"/>
        <v>0</v>
      </c>
      <c r="F209" s="99">
        <f t="shared" si="66"/>
        <v>0</v>
      </c>
      <c r="G209" s="90">
        <f t="shared" si="66"/>
        <v>0</v>
      </c>
      <c r="H209" s="89">
        <f t="shared" si="66"/>
        <v>0</v>
      </c>
      <c r="I209" s="90">
        <f t="shared" si="66"/>
        <v>0</v>
      </c>
      <c r="J209" s="99">
        <f t="shared" si="66"/>
        <v>0</v>
      </c>
      <c r="K209" s="90">
        <f t="shared" si="66"/>
        <v>0</v>
      </c>
      <c r="L209" s="99">
        <f t="shared" si="66"/>
        <v>0</v>
      </c>
      <c r="M209" s="90">
        <f t="shared" si="66"/>
        <v>0</v>
      </c>
      <c r="N209" s="99">
        <f t="shared" si="63"/>
        <v>0</v>
      </c>
      <c r="O209" s="90">
        <f t="shared" si="63"/>
        <v>0</v>
      </c>
    </row>
    <row r="210" spans="1:15" ht="15">
      <c r="A210" s="109">
        <f t="shared" si="51"/>
        <v>182</v>
      </c>
      <c r="B210" s="110">
        <v>423100</v>
      </c>
      <c r="C210" s="111" t="s">
        <v>326</v>
      </c>
      <c r="D210" s="182"/>
      <c r="E210" s="181"/>
      <c r="F210" s="182"/>
      <c r="G210" s="181"/>
      <c r="H210" s="180"/>
      <c r="I210" s="179"/>
      <c r="J210" s="182"/>
      <c r="K210" s="181"/>
      <c r="L210" s="182"/>
      <c r="M210" s="181"/>
      <c r="N210" s="116">
        <f t="shared" si="63"/>
        <v>0</v>
      </c>
      <c r="O210" s="94">
        <f t="shared" si="63"/>
        <v>0</v>
      </c>
    </row>
    <row r="211" spans="1:15" ht="15">
      <c r="A211" s="109">
        <f t="shared" si="51"/>
        <v>183</v>
      </c>
      <c r="B211" s="110">
        <v>423200</v>
      </c>
      <c r="C211" s="111" t="s">
        <v>327</v>
      </c>
      <c r="D211" s="182"/>
      <c r="E211" s="181"/>
      <c r="F211" s="182"/>
      <c r="G211" s="181"/>
      <c r="H211" s="180"/>
      <c r="I211" s="179"/>
      <c r="J211" s="182"/>
      <c r="K211" s="181"/>
      <c r="L211" s="182"/>
      <c r="M211" s="181"/>
      <c r="N211" s="116">
        <f t="shared" si="63"/>
        <v>0</v>
      </c>
      <c r="O211" s="94">
        <f t="shared" si="63"/>
        <v>0</v>
      </c>
    </row>
    <row r="212" spans="1:15" ht="25.5">
      <c r="A212" s="109">
        <f t="shared" si="51"/>
        <v>184</v>
      </c>
      <c r="B212" s="110">
        <v>423300</v>
      </c>
      <c r="C212" s="111" t="s">
        <v>328</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423400</v>
      </c>
      <c r="C213" s="111" t="s">
        <v>329</v>
      </c>
      <c r="D213" s="182"/>
      <c r="E213" s="181"/>
      <c r="F213" s="182"/>
      <c r="G213" s="181"/>
      <c r="H213" s="180"/>
      <c r="I213" s="179"/>
      <c r="J213" s="182"/>
      <c r="K213" s="181"/>
      <c r="L213" s="182"/>
      <c r="M213" s="181"/>
      <c r="N213" s="116">
        <f t="shared" si="63"/>
        <v>0</v>
      </c>
      <c r="O213" s="94">
        <f t="shared" si="63"/>
        <v>0</v>
      </c>
    </row>
    <row r="214" spans="1:15" ht="15">
      <c r="A214" s="109">
        <f t="shared" si="51"/>
        <v>186</v>
      </c>
      <c r="B214" s="110">
        <v>423500</v>
      </c>
      <c r="C214" s="111" t="s">
        <v>330</v>
      </c>
      <c r="D214" s="182"/>
      <c r="E214" s="181"/>
      <c r="F214" s="182"/>
      <c r="G214" s="181"/>
      <c r="H214" s="180"/>
      <c r="I214" s="179"/>
      <c r="J214" s="182"/>
      <c r="K214" s="181"/>
      <c r="L214" s="182"/>
      <c r="M214" s="181"/>
      <c r="N214" s="116">
        <f t="shared" si="63"/>
        <v>0</v>
      </c>
      <c r="O214" s="94">
        <f t="shared" si="63"/>
        <v>0</v>
      </c>
    </row>
    <row r="215" spans="1:15" ht="25.5">
      <c r="A215" s="109">
        <f t="shared" si="51"/>
        <v>187</v>
      </c>
      <c r="B215" s="110">
        <v>423600</v>
      </c>
      <c r="C215" s="111" t="s">
        <v>331</v>
      </c>
      <c r="D215" s="182"/>
      <c r="E215" s="181"/>
      <c r="F215" s="182"/>
      <c r="G215" s="181"/>
      <c r="H215" s="180"/>
      <c r="I215" s="179"/>
      <c r="J215" s="182"/>
      <c r="K215" s="181"/>
      <c r="L215" s="182"/>
      <c r="M215" s="181"/>
      <c r="N215" s="116">
        <f t="shared" si="63"/>
        <v>0</v>
      </c>
      <c r="O215" s="94">
        <f t="shared" si="63"/>
        <v>0</v>
      </c>
    </row>
    <row r="216" spans="1:15" ht="15">
      <c r="A216" s="109">
        <f t="shared" si="51"/>
        <v>188</v>
      </c>
      <c r="B216" s="110">
        <v>423700</v>
      </c>
      <c r="C216" s="111" t="s">
        <v>332</v>
      </c>
      <c r="D216" s="182"/>
      <c r="E216" s="181"/>
      <c r="F216" s="182"/>
      <c r="G216" s="181"/>
      <c r="H216" s="180"/>
      <c r="I216" s="179"/>
      <c r="J216" s="182"/>
      <c r="K216" s="181"/>
      <c r="L216" s="182"/>
      <c r="M216" s="181"/>
      <c r="N216" s="116">
        <f t="shared" si="63"/>
        <v>0</v>
      </c>
      <c r="O216" s="94">
        <f t="shared" si="63"/>
        <v>0</v>
      </c>
    </row>
    <row r="217" spans="1:15" ht="15">
      <c r="A217" s="125">
        <f t="shared" si="51"/>
        <v>189</v>
      </c>
      <c r="B217" s="126">
        <v>423900</v>
      </c>
      <c r="C217" s="127" t="s">
        <v>362</v>
      </c>
      <c r="D217" s="182"/>
      <c r="E217" s="181"/>
      <c r="F217" s="182"/>
      <c r="G217" s="181"/>
      <c r="H217" s="180"/>
      <c r="I217" s="179"/>
      <c r="J217" s="182"/>
      <c r="K217" s="181"/>
      <c r="L217" s="182"/>
      <c r="M217" s="181"/>
      <c r="N217" s="143">
        <f t="shared" si="63"/>
        <v>0</v>
      </c>
      <c r="O217" s="128">
        <f t="shared" si="63"/>
        <v>0</v>
      </c>
    </row>
    <row r="218" spans="1:15" ht="25.5">
      <c r="A218" s="106">
        <f t="shared" si="51"/>
        <v>190</v>
      </c>
      <c r="B218" s="107">
        <v>424000</v>
      </c>
      <c r="C218" s="108" t="s">
        <v>182</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5">
      <c r="A219" s="109">
        <f t="shared" si="51"/>
        <v>191</v>
      </c>
      <c r="B219" s="110">
        <v>424100</v>
      </c>
      <c r="C219" s="111" t="s">
        <v>333</v>
      </c>
      <c r="D219" s="182"/>
      <c r="E219" s="181"/>
      <c r="F219" s="182"/>
      <c r="G219" s="181"/>
      <c r="H219" s="180"/>
      <c r="I219" s="179"/>
      <c r="J219" s="182"/>
      <c r="K219" s="181"/>
      <c r="L219" s="182"/>
      <c r="M219" s="181"/>
      <c r="N219" s="116">
        <f t="shared" si="63"/>
        <v>0</v>
      </c>
      <c r="O219" s="94">
        <f t="shared" si="63"/>
        <v>0</v>
      </c>
    </row>
    <row r="220" spans="1:15" ht="25.5">
      <c r="A220" s="109">
        <f t="shared" si="51"/>
        <v>192</v>
      </c>
      <c r="B220" s="110">
        <v>424200</v>
      </c>
      <c r="C220" s="111" t="s">
        <v>334</v>
      </c>
      <c r="D220" s="182"/>
      <c r="E220" s="181"/>
      <c r="F220" s="182"/>
      <c r="G220" s="181"/>
      <c r="H220" s="180"/>
      <c r="I220" s="179"/>
      <c r="J220" s="182"/>
      <c r="K220" s="181"/>
      <c r="L220" s="182"/>
      <c r="M220" s="181"/>
      <c r="N220" s="116">
        <f t="shared" si="63"/>
        <v>0</v>
      </c>
      <c r="O220" s="94">
        <f t="shared" si="63"/>
        <v>0</v>
      </c>
    </row>
    <row r="221" spans="1:15" ht="15">
      <c r="A221" s="109">
        <f t="shared" si="51"/>
        <v>193</v>
      </c>
      <c r="B221" s="110">
        <v>424300</v>
      </c>
      <c r="C221" s="111" t="s">
        <v>335</v>
      </c>
      <c r="D221" s="182"/>
      <c r="E221" s="181"/>
      <c r="F221" s="182"/>
      <c r="G221" s="181"/>
      <c r="H221" s="180"/>
      <c r="I221" s="179"/>
      <c r="J221" s="182"/>
      <c r="K221" s="181"/>
      <c r="L221" s="182"/>
      <c r="M221" s="181"/>
      <c r="N221" s="116">
        <f t="shared" si="63"/>
        <v>0</v>
      </c>
      <c r="O221" s="94">
        <f t="shared" si="63"/>
        <v>0</v>
      </c>
    </row>
    <row r="222" spans="1:15" ht="15">
      <c r="A222" s="109">
        <f t="shared" si="51"/>
        <v>194</v>
      </c>
      <c r="B222" s="110">
        <v>424400</v>
      </c>
      <c r="C222" s="111" t="s">
        <v>336</v>
      </c>
      <c r="D222" s="182"/>
      <c r="E222" s="181"/>
      <c r="F222" s="182"/>
      <c r="G222" s="181"/>
      <c r="H222" s="180"/>
      <c r="I222" s="179"/>
      <c r="J222" s="182"/>
      <c r="K222" s="181"/>
      <c r="L222" s="182"/>
      <c r="M222" s="181"/>
      <c r="N222" s="116">
        <f t="shared" si="63"/>
        <v>0</v>
      </c>
      <c r="O222" s="94">
        <f t="shared" si="63"/>
        <v>0</v>
      </c>
    </row>
    <row r="223" spans="1:15" ht="25.5">
      <c r="A223" s="109">
        <f t="shared" si="51"/>
        <v>195</v>
      </c>
      <c r="B223" s="110">
        <v>424500</v>
      </c>
      <c r="C223" s="111" t="s">
        <v>337</v>
      </c>
      <c r="D223" s="182"/>
      <c r="E223" s="181"/>
      <c r="F223" s="182"/>
      <c r="G223" s="181"/>
      <c r="H223" s="180"/>
      <c r="I223" s="179"/>
      <c r="J223" s="182"/>
      <c r="K223" s="181"/>
      <c r="L223" s="182"/>
      <c r="M223" s="181"/>
      <c r="N223" s="116">
        <f t="shared" si="63"/>
        <v>0</v>
      </c>
      <c r="O223" s="94">
        <f t="shared" si="63"/>
        <v>0</v>
      </c>
    </row>
    <row r="224" spans="1:15" ht="25.5">
      <c r="A224" s="109">
        <f t="shared" si="51"/>
        <v>196</v>
      </c>
      <c r="B224" s="110">
        <v>424600</v>
      </c>
      <c r="C224" s="111" t="s">
        <v>338</v>
      </c>
      <c r="D224" s="182"/>
      <c r="E224" s="181"/>
      <c r="F224" s="182"/>
      <c r="G224" s="181"/>
      <c r="H224" s="180"/>
      <c r="I224" s="179"/>
      <c r="J224" s="182"/>
      <c r="K224" s="181"/>
      <c r="L224" s="182"/>
      <c r="M224" s="181"/>
      <c r="N224" s="116">
        <f t="shared" si="63"/>
        <v>0</v>
      </c>
      <c r="O224" s="94">
        <f t="shared" si="63"/>
        <v>0</v>
      </c>
    </row>
    <row r="225" spans="1:15" ht="15">
      <c r="A225" s="109">
        <f t="shared" si="51"/>
        <v>197</v>
      </c>
      <c r="B225" s="110">
        <v>424900</v>
      </c>
      <c r="C225" s="111" t="s">
        <v>339</v>
      </c>
      <c r="D225" s="182"/>
      <c r="E225" s="181"/>
      <c r="F225" s="182"/>
      <c r="G225" s="181"/>
      <c r="H225" s="180"/>
      <c r="I225" s="179"/>
      <c r="J225" s="182"/>
      <c r="K225" s="181"/>
      <c r="L225" s="182"/>
      <c r="M225" s="181"/>
      <c r="N225" s="116">
        <f t="shared" si="63"/>
        <v>0</v>
      </c>
      <c r="O225" s="94">
        <f t="shared" si="63"/>
        <v>0</v>
      </c>
    </row>
    <row r="226" spans="1:15" ht="25.5">
      <c r="A226" s="106">
        <f t="shared" si="51"/>
        <v>198</v>
      </c>
      <c r="B226" s="107">
        <v>425000</v>
      </c>
      <c r="C226" s="108" t="s">
        <v>183</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c r="A227" s="125">
        <f t="shared" si="51"/>
        <v>199</v>
      </c>
      <c r="B227" s="126">
        <v>425100</v>
      </c>
      <c r="C227" s="127" t="s">
        <v>340</v>
      </c>
      <c r="D227" s="182"/>
      <c r="E227" s="181"/>
      <c r="F227" s="182"/>
      <c r="G227" s="181"/>
      <c r="H227" s="180"/>
      <c r="I227" s="179"/>
      <c r="J227" s="182"/>
      <c r="K227" s="181"/>
      <c r="L227" s="182"/>
      <c r="M227" s="181"/>
      <c r="N227" s="143">
        <f t="shared" si="63"/>
        <v>0</v>
      </c>
      <c r="O227" s="128">
        <f t="shared" si="63"/>
        <v>0</v>
      </c>
    </row>
    <row r="228" spans="1:15" ht="25.5">
      <c r="A228" s="125">
        <f t="shared" si="51"/>
        <v>200</v>
      </c>
      <c r="B228" s="126">
        <v>425200</v>
      </c>
      <c r="C228" s="127" t="s">
        <v>341</v>
      </c>
      <c r="D228" s="182"/>
      <c r="E228" s="181"/>
      <c r="F228" s="182"/>
      <c r="G228" s="181"/>
      <c r="H228" s="180"/>
      <c r="I228" s="179"/>
      <c r="J228" s="182"/>
      <c r="K228" s="181"/>
      <c r="L228" s="182"/>
      <c r="M228" s="181"/>
      <c r="N228" s="143">
        <f t="shared" si="63"/>
        <v>0</v>
      </c>
      <c r="O228" s="128">
        <f t="shared" si="63"/>
        <v>0</v>
      </c>
    </row>
    <row r="229" spans="1:15" ht="15">
      <c r="A229" s="106">
        <f aca="true" t="shared" si="69" ref="A229:A292">A228+1</f>
        <v>201</v>
      </c>
      <c r="B229" s="107">
        <v>426000</v>
      </c>
      <c r="C229" s="108" t="s">
        <v>184</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5">
      <c r="A230" s="109">
        <f t="shared" si="69"/>
        <v>202</v>
      </c>
      <c r="B230" s="110">
        <v>426100</v>
      </c>
      <c r="C230" s="111" t="s">
        <v>342</v>
      </c>
      <c r="D230" s="182"/>
      <c r="E230" s="181"/>
      <c r="F230" s="182"/>
      <c r="G230" s="181"/>
      <c r="H230" s="180"/>
      <c r="I230" s="179"/>
      <c r="J230" s="182"/>
      <c r="K230" s="181"/>
      <c r="L230" s="182"/>
      <c r="M230" s="181"/>
      <c r="N230" s="116">
        <f t="shared" si="63"/>
        <v>0</v>
      </c>
      <c r="O230" s="94">
        <f t="shared" si="63"/>
        <v>0</v>
      </c>
    </row>
    <row r="231" spans="1:15" ht="15">
      <c r="A231" s="109">
        <f t="shared" si="69"/>
        <v>203</v>
      </c>
      <c r="B231" s="110">
        <v>426200</v>
      </c>
      <c r="C231" s="111" t="s">
        <v>343</v>
      </c>
      <c r="D231" s="182"/>
      <c r="E231" s="181"/>
      <c r="F231" s="182"/>
      <c r="G231" s="181"/>
      <c r="H231" s="180"/>
      <c r="I231" s="179"/>
      <c r="J231" s="182"/>
      <c r="K231" s="181"/>
      <c r="L231" s="182"/>
      <c r="M231" s="181"/>
      <c r="N231" s="116">
        <f t="shared" si="63"/>
        <v>0</v>
      </c>
      <c r="O231" s="94">
        <f t="shared" si="63"/>
        <v>0</v>
      </c>
    </row>
    <row r="232" spans="1:15" ht="25.5">
      <c r="A232" s="109">
        <f t="shared" si="69"/>
        <v>204</v>
      </c>
      <c r="B232" s="110">
        <v>426300</v>
      </c>
      <c r="C232" s="111" t="s">
        <v>344</v>
      </c>
      <c r="D232" s="182"/>
      <c r="E232" s="181"/>
      <c r="F232" s="182"/>
      <c r="G232" s="181"/>
      <c r="H232" s="180"/>
      <c r="I232" s="179"/>
      <c r="J232" s="182"/>
      <c r="K232" s="181"/>
      <c r="L232" s="182"/>
      <c r="M232" s="181"/>
      <c r="N232" s="116">
        <f t="shared" si="63"/>
        <v>0</v>
      </c>
      <c r="O232" s="94">
        <f t="shared" si="63"/>
        <v>0</v>
      </c>
    </row>
    <row r="233" spans="1:15" ht="15">
      <c r="A233" s="109">
        <f t="shared" si="69"/>
        <v>205</v>
      </c>
      <c r="B233" s="110">
        <v>426400</v>
      </c>
      <c r="C233" s="111" t="s">
        <v>345</v>
      </c>
      <c r="D233" s="182"/>
      <c r="E233" s="181"/>
      <c r="F233" s="182"/>
      <c r="G233" s="181"/>
      <c r="H233" s="180"/>
      <c r="I233" s="179"/>
      <c r="J233" s="182"/>
      <c r="K233" s="181"/>
      <c r="L233" s="182"/>
      <c r="M233" s="181"/>
      <c r="N233" s="116">
        <f t="shared" si="63"/>
        <v>0</v>
      </c>
      <c r="O233" s="94">
        <f t="shared" si="63"/>
        <v>0</v>
      </c>
    </row>
    <row r="234" spans="1:15" ht="25.5">
      <c r="A234" s="109">
        <f t="shared" si="69"/>
        <v>206</v>
      </c>
      <c r="B234" s="110">
        <v>426500</v>
      </c>
      <c r="C234" s="111" t="s">
        <v>346</v>
      </c>
      <c r="D234" s="182"/>
      <c r="E234" s="181"/>
      <c r="F234" s="182"/>
      <c r="G234" s="181"/>
      <c r="H234" s="180"/>
      <c r="I234" s="179"/>
      <c r="J234" s="182"/>
      <c r="K234" s="181"/>
      <c r="L234" s="182"/>
      <c r="M234" s="181"/>
      <c r="N234" s="116">
        <f t="shared" si="63"/>
        <v>0</v>
      </c>
      <c r="O234" s="94">
        <f t="shared" si="63"/>
        <v>0</v>
      </c>
    </row>
    <row r="235" spans="1:15" ht="25.5">
      <c r="A235" s="109">
        <f t="shared" si="69"/>
        <v>207</v>
      </c>
      <c r="B235" s="110">
        <v>426600</v>
      </c>
      <c r="C235" s="111" t="s">
        <v>347</v>
      </c>
      <c r="D235" s="182"/>
      <c r="E235" s="181"/>
      <c r="F235" s="182"/>
      <c r="G235" s="181"/>
      <c r="H235" s="180"/>
      <c r="I235" s="179"/>
      <c r="J235" s="182"/>
      <c r="K235" s="181"/>
      <c r="L235" s="182"/>
      <c r="M235" s="181"/>
      <c r="N235" s="116">
        <f t="shared" si="63"/>
        <v>0</v>
      </c>
      <c r="O235" s="94">
        <f t="shared" si="63"/>
        <v>0</v>
      </c>
    </row>
    <row r="236" spans="1:15" ht="25.5">
      <c r="A236" s="109">
        <f t="shared" si="69"/>
        <v>208</v>
      </c>
      <c r="B236" s="110">
        <v>426700</v>
      </c>
      <c r="C236" s="111" t="s">
        <v>348</v>
      </c>
      <c r="D236" s="182"/>
      <c r="E236" s="181"/>
      <c r="F236" s="182"/>
      <c r="G236" s="181"/>
      <c r="H236" s="180"/>
      <c r="I236" s="179"/>
      <c r="J236" s="182"/>
      <c r="K236" s="181"/>
      <c r="L236" s="182"/>
      <c r="M236" s="181"/>
      <c r="N236" s="116">
        <f t="shared" si="63"/>
        <v>0</v>
      </c>
      <c r="O236" s="94">
        <f t="shared" si="63"/>
        <v>0</v>
      </c>
    </row>
    <row r="237" spans="1:15" ht="25.5">
      <c r="A237" s="109">
        <f t="shared" si="69"/>
        <v>209</v>
      </c>
      <c r="B237" s="110">
        <v>426800</v>
      </c>
      <c r="C237" s="111" t="s">
        <v>349</v>
      </c>
      <c r="D237" s="182"/>
      <c r="E237" s="181"/>
      <c r="F237" s="182"/>
      <c r="G237" s="181"/>
      <c r="H237" s="180"/>
      <c r="I237" s="179"/>
      <c r="J237" s="182"/>
      <c r="K237" s="181"/>
      <c r="L237" s="182"/>
      <c r="M237" s="181"/>
      <c r="N237" s="116">
        <f t="shared" si="63"/>
        <v>0</v>
      </c>
      <c r="O237" s="94">
        <f t="shared" si="63"/>
        <v>0</v>
      </c>
    </row>
    <row r="238" spans="1:15" ht="15">
      <c r="A238" s="109">
        <f t="shared" si="69"/>
        <v>210</v>
      </c>
      <c r="B238" s="110">
        <v>426900</v>
      </c>
      <c r="C238" s="111" t="s">
        <v>350</v>
      </c>
      <c r="D238" s="182"/>
      <c r="E238" s="181"/>
      <c r="F238" s="182"/>
      <c r="G238" s="181"/>
      <c r="H238" s="180"/>
      <c r="I238" s="179"/>
      <c r="J238" s="182"/>
      <c r="K238" s="181"/>
      <c r="L238" s="182"/>
      <c r="M238" s="181"/>
      <c r="N238" s="116">
        <f t="shared" si="63"/>
        <v>0</v>
      </c>
      <c r="O238" s="94">
        <f t="shared" si="63"/>
        <v>0</v>
      </c>
    </row>
    <row r="239" spans="1:15" ht="38.25">
      <c r="A239" s="106">
        <f t="shared" si="69"/>
        <v>211</v>
      </c>
      <c r="B239" s="107">
        <v>430000</v>
      </c>
      <c r="C239" s="108" t="s">
        <v>185</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5.5">
      <c r="A240" s="106">
        <f t="shared" si="69"/>
        <v>212</v>
      </c>
      <c r="B240" s="107">
        <v>431000</v>
      </c>
      <c r="C240" s="108" t="s">
        <v>186</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5.5">
      <c r="A241" s="109">
        <f t="shared" si="69"/>
        <v>213</v>
      </c>
      <c r="B241" s="110">
        <v>431100</v>
      </c>
      <c r="C241" s="111" t="s">
        <v>292</v>
      </c>
      <c r="D241" s="182"/>
      <c r="E241" s="181"/>
      <c r="F241" s="182"/>
      <c r="G241" s="181"/>
      <c r="H241" s="180"/>
      <c r="I241" s="179"/>
      <c r="J241" s="182"/>
      <c r="K241" s="181"/>
      <c r="L241" s="182"/>
      <c r="M241" s="181"/>
      <c r="N241" s="116">
        <f t="shared" si="63"/>
        <v>0</v>
      </c>
      <c r="O241" s="94">
        <f t="shared" si="63"/>
        <v>0</v>
      </c>
    </row>
    <row r="242" spans="1:15" ht="15">
      <c r="A242" s="109">
        <f t="shared" si="69"/>
        <v>214</v>
      </c>
      <c r="B242" s="110">
        <v>431200</v>
      </c>
      <c r="C242" s="111" t="s">
        <v>351</v>
      </c>
      <c r="D242" s="182"/>
      <c r="E242" s="181"/>
      <c r="F242" s="182"/>
      <c r="G242" s="181"/>
      <c r="H242" s="180"/>
      <c r="I242" s="179"/>
      <c r="J242" s="182"/>
      <c r="K242" s="181"/>
      <c r="L242" s="182"/>
      <c r="M242" s="181"/>
      <c r="N242" s="116">
        <f t="shared" si="63"/>
        <v>0</v>
      </c>
      <c r="O242" s="94">
        <f t="shared" si="63"/>
        <v>0</v>
      </c>
    </row>
    <row r="243" spans="1:15" ht="25.5">
      <c r="A243" s="109">
        <f t="shared" si="69"/>
        <v>215</v>
      </c>
      <c r="B243" s="110">
        <v>431300</v>
      </c>
      <c r="C243" s="111" t="s">
        <v>352</v>
      </c>
      <c r="D243" s="182"/>
      <c r="E243" s="181"/>
      <c r="F243" s="182"/>
      <c r="G243" s="181"/>
      <c r="H243" s="180"/>
      <c r="I243" s="179"/>
      <c r="J243" s="182"/>
      <c r="K243" s="181"/>
      <c r="L243" s="182"/>
      <c r="M243" s="181"/>
      <c r="N243" s="116">
        <f t="shared" si="63"/>
        <v>0</v>
      </c>
      <c r="O243" s="94">
        <f t="shared" si="63"/>
        <v>0</v>
      </c>
    </row>
    <row r="244" spans="1:15" ht="25.5">
      <c r="A244" s="106">
        <f t="shared" si="69"/>
        <v>216</v>
      </c>
      <c r="B244" s="107">
        <v>432000</v>
      </c>
      <c r="C244" s="108" t="s">
        <v>187</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5">
      <c r="A245" s="109">
        <f t="shared" si="69"/>
        <v>217</v>
      </c>
      <c r="B245" s="110">
        <v>432100</v>
      </c>
      <c r="C245" s="111" t="s">
        <v>293</v>
      </c>
      <c r="D245" s="182"/>
      <c r="E245" s="181"/>
      <c r="F245" s="182"/>
      <c r="G245" s="181"/>
      <c r="H245" s="180"/>
      <c r="I245" s="179"/>
      <c r="J245" s="182"/>
      <c r="K245" s="181"/>
      <c r="L245" s="182"/>
      <c r="M245" s="181"/>
      <c r="N245" s="116">
        <f t="shared" si="63"/>
        <v>0</v>
      </c>
      <c r="O245" s="94">
        <f t="shared" si="63"/>
        <v>0</v>
      </c>
    </row>
    <row r="246" spans="1:15" ht="15">
      <c r="A246" s="106">
        <f t="shared" si="69"/>
        <v>218</v>
      </c>
      <c r="B246" s="107">
        <v>433000</v>
      </c>
      <c r="C246" s="108" t="s">
        <v>188</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5">
      <c r="A247" s="109">
        <f t="shared" si="69"/>
        <v>219</v>
      </c>
      <c r="B247" s="110">
        <v>433100</v>
      </c>
      <c r="C247" s="111" t="s">
        <v>48</v>
      </c>
      <c r="D247" s="182"/>
      <c r="E247" s="181"/>
      <c r="F247" s="182"/>
      <c r="G247" s="181"/>
      <c r="H247" s="180"/>
      <c r="I247" s="179"/>
      <c r="J247" s="182"/>
      <c r="K247" s="181"/>
      <c r="L247" s="182"/>
      <c r="M247" s="181"/>
      <c r="N247" s="116">
        <f t="shared" si="63"/>
        <v>0</v>
      </c>
      <c r="O247" s="94">
        <f t="shared" si="63"/>
        <v>0</v>
      </c>
    </row>
    <row r="248" spans="1:15" ht="25.5">
      <c r="A248" s="106">
        <f t="shared" si="69"/>
        <v>220</v>
      </c>
      <c r="B248" s="107">
        <v>434000</v>
      </c>
      <c r="C248" s="108" t="s">
        <v>189</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5">
      <c r="A249" s="109">
        <f t="shared" si="69"/>
        <v>221</v>
      </c>
      <c r="B249" s="110">
        <v>434100</v>
      </c>
      <c r="C249" s="111" t="s">
        <v>353</v>
      </c>
      <c r="D249" s="182"/>
      <c r="E249" s="181"/>
      <c r="F249" s="182"/>
      <c r="G249" s="181"/>
      <c r="H249" s="180"/>
      <c r="I249" s="179"/>
      <c r="J249" s="182"/>
      <c r="K249" s="181"/>
      <c r="L249" s="182"/>
      <c r="M249" s="181"/>
      <c r="N249" s="116">
        <f t="shared" si="63"/>
        <v>0</v>
      </c>
      <c r="O249" s="94">
        <f t="shared" si="63"/>
        <v>0</v>
      </c>
    </row>
    <row r="250" spans="1:15" ht="15">
      <c r="A250" s="109">
        <f t="shared" si="69"/>
        <v>222</v>
      </c>
      <c r="B250" s="110">
        <v>434200</v>
      </c>
      <c r="C250" s="111" t="s">
        <v>354</v>
      </c>
      <c r="D250" s="182"/>
      <c r="E250" s="181"/>
      <c r="F250" s="182"/>
      <c r="G250" s="181"/>
      <c r="H250" s="180"/>
      <c r="I250" s="179"/>
      <c r="J250" s="182"/>
      <c r="K250" s="181"/>
      <c r="L250" s="182"/>
      <c r="M250" s="181"/>
      <c r="N250" s="116">
        <f t="shared" si="63"/>
        <v>0</v>
      </c>
      <c r="O250" s="94">
        <f t="shared" si="63"/>
        <v>0</v>
      </c>
    </row>
    <row r="251" spans="1:15" ht="15">
      <c r="A251" s="109">
        <f t="shared" si="69"/>
        <v>223</v>
      </c>
      <c r="B251" s="110">
        <v>434300</v>
      </c>
      <c r="C251" s="111" t="s">
        <v>355</v>
      </c>
      <c r="D251" s="182"/>
      <c r="E251" s="181"/>
      <c r="F251" s="182"/>
      <c r="G251" s="181"/>
      <c r="H251" s="180"/>
      <c r="I251" s="179"/>
      <c r="J251" s="182"/>
      <c r="K251" s="181"/>
      <c r="L251" s="182"/>
      <c r="M251" s="181"/>
      <c r="N251" s="116">
        <f t="shared" si="63"/>
        <v>0</v>
      </c>
      <c r="O251" s="94">
        <f t="shared" si="63"/>
        <v>0</v>
      </c>
    </row>
    <row r="252" spans="1:15" ht="25.5">
      <c r="A252" s="106">
        <f t="shared" si="69"/>
        <v>224</v>
      </c>
      <c r="B252" s="107">
        <v>435000</v>
      </c>
      <c r="C252" s="108" t="s">
        <v>190</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5.5">
      <c r="A253" s="109">
        <f t="shared" si="69"/>
        <v>225</v>
      </c>
      <c r="B253" s="110">
        <v>435100</v>
      </c>
      <c r="C253" s="111" t="s">
        <v>520</v>
      </c>
      <c r="D253" s="182"/>
      <c r="E253" s="181"/>
      <c r="F253" s="182"/>
      <c r="G253" s="181"/>
      <c r="H253" s="180"/>
      <c r="I253" s="179"/>
      <c r="J253" s="182"/>
      <c r="K253" s="181"/>
      <c r="L253" s="182"/>
      <c r="M253" s="181"/>
      <c r="N253" s="116">
        <f t="shared" si="63"/>
        <v>0</v>
      </c>
      <c r="O253" s="94">
        <f t="shared" si="63"/>
        <v>0</v>
      </c>
    </row>
    <row r="254" spans="1:15" ht="38.25">
      <c r="A254" s="106">
        <f t="shared" si="69"/>
        <v>226</v>
      </c>
      <c r="B254" s="107">
        <v>440000</v>
      </c>
      <c r="C254" s="108" t="s">
        <v>191</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5.5">
      <c r="A255" s="106">
        <f t="shared" si="69"/>
        <v>227</v>
      </c>
      <c r="B255" s="107">
        <v>441000</v>
      </c>
      <c r="C255" s="108" t="s">
        <v>192</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5.5">
      <c r="A256" s="109">
        <f t="shared" si="69"/>
        <v>228</v>
      </c>
      <c r="B256" s="110">
        <v>441100</v>
      </c>
      <c r="C256" s="111" t="s">
        <v>356</v>
      </c>
      <c r="D256" s="182"/>
      <c r="E256" s="181"/>
      <c r="F256" s="182"/>
      <c r="G256" s="181"/>
      <c r="H256" s="180"/>
      <c r="I256" s="179"/>
      <c r="J256" s="182"/>
      <c r="K256" s="181"/>
      <c r="L256" s="182"/>
      <c r="M256" s="181"/>
      <c r="N256" s="116">
        <f aca="true" t="shared" si="79" ref="N256:O319">SUM(H256,J256,L256)</f>
        <v>0</v>
      </c>
      <c r="O256" s="94">
        <f t="shared" si="79"/>
        <v>0</v>
      </c>
    </row>
    <row r="257" spans="1:15" ht="25.5">
      <c r="A257" s="109">
        <f t="shared" si="69"/>
        <v>229</v>
      </c>
      <c r="B257" s="110">
        <v>441200</v>
      </c>
      <c r="C257" s="111" t="s">
        <v>357</v>
      </c>
      <c r="D257" s="182"/>
      <c r="E257" s="181"/>
      <c r="F257" s="182"/>
      <c r="G257" s="181"/>
      <c r="H257" s="180"/>
      <c r="I257" s="179"/>
      <c r="J257" s="182"/>
      <c r="K257" s="181"/>
      <c r="L257" s="182"/>
      <c r="M257" s="181"/>
      <c r="N257" s="116">
        <f t="shared" si="79"/>
        <v>0</v>
      </c>
      <c r="O257" s="94">
        <f t="shared" si="79"/>
        <v>0</v>
      </c>
    </row>
    <row r="258" spans="1:15" ht="25.5">
      <c r="A258" s="109">
        <f t="shared" si="69"/>
        <v>230</v>
      </c>
      <c r="B258" s="110">
        <v>441300</v>
      </c>
      <c r="C258" s="111" t="s">
        <v>68</v>
      </c>
      <c r="D258" s="182"/>
      <c r="E258" s="181"/>
      <c r="F258" s="182"/>
      <c r="G258" s="181"/>
      <c r="H258" s="180"/>
      <c r="I258" s="179"/>
      <c r="J258" s="182"/>
      <c r="K258" s="181"/>
      <c r="L258" s="182"/>
      <c r="M258" s="181"/>
      <c r="N258" s="116">
        <f t="shared" si="79"/>
        <v>0</v>
      </c>
      <c r="O258" s="94">
        <f t="shared" si="79"/>
        <v>0</v>
      </c>
    </row>
    <row r="259" spans="1:15" ht="25.5">
      <c r="A259" s="109">
        <f t="shared" si="69"/>
        <v>231</v>
      </c>
      <c r="B259" s="110">
        <v>441400</v>
      </c>
      <c r="C259" s="111" t="s">
        <v>69</v>
      </c>
      <c r="D259" s="182"/>
      <c r="E259" s="181"/>
      <c r="F259" s="182"/>
      <c r="G259" s="181"/>
      <c r="H259" s="180"/>
      <c r="I259" s="179"/>
      <c r="J259" s="182"/>
      <c r="K259" s="181"/>
      <c r="L259" s="182"/>
      <c r="M259" s="181"/>
      <c r="N259" s="116">
        <f t="shared" si="79"/>
        <v>0</v>
      </c>
      <c r="O259" s="94">
        <f t="shared" si="79"/>
        <v>0</v>
      </c>
    </row>
    <row r="260" spans="1:15" ht="25.5">
      <c r="A260" s="109">
        <f t="shared" si="69"/>
        <v>232</v>
      </c>
      <c r="B260" s="110">
        <v>441500</v>
      </c>
      <c r="C260" s="111" t="s">
        <v>70</v>
      </c>
      <c r="D260" s="182"/>
      <c r="E260" s="181"/>
      <c r="F260" s="182"/>
      <c r="G260" s="181"/>
      <c r="H260" s="180"/>
      <c r="I260" s="179"/>
      <c r="J260" s="182"/>
      <c r="K260" s="181"/>
      <c r="L260" s="182"/>
      <c r="M260" s="181"/>
      <c r="N260" s="116">
        <f t="shared" si="79"/>
        <v>0</v>
      </c>
      <c r="O260" s="94">
        <f t="shared" si="79"/>
        <v>0</v>
      </c>
    </row>
    <row r="261" spans="1:15" ht="25.5">
      <c r="A261" s="109">
        <f t="shared" si="69"/>
        <v>233</v>
      </c>
      <c r="B261" s="110">
        <v>441600</v>
      </c>
      <c r="C261" s="111" t="s">
        <v>71</v>
      </c>
      <c r="D261" s="182"/>
      <c r="E261" s="181"/>
      <c r="F261" s="182"/>
      <c r="G261" s="181"/>
      <c r="H261" s="180"/>
      <c r="I261" s="179"/>
      <c r="J261" s="182"/>
      <c r="K261" s="181"/>
      <c r="L261" s="182"/>
      <c r="M261" s="181"/>
      <c r="N261" s="116">
        <f t="shared" si="79"/>
        <v>0</v>
      </c>
      <c r="O261" s="94">
        <f t="shared" si="79"/>
        <v>0</v>
      </c>
    </row>
    <row r="262" spans="1:15" ht="25.5">
      <c r="A262" s="109">
        <f t="shared" si="69"/>
        <v>234</v>
      </c>
      <c r="B262" s="110">
        <v>441700</v>
      </c>
      <c r="C262" s="111" t="s">
        <v>72</v>
      </c>
      <c r="D262" s="182"/>
      <c r="E262" s="181"/>
      <c r="F262" s="182"/>
      <c r="G262" s="181"/>
      <c r="H262" s="180"/>
      <c r="I262" s="179"/>
      <c r="J262" s="182"/>
      <c r="K262" s="181"/>
      <c r="L262" s="182"/>
      <c r="M262" s="181"/>
      <c r="N262" s="116">
        <f t="shared" si="79"/>
        <v>0</v>
      </c>
      <c r="O262" s="94">
        <f t="shared" si="79"/>
        <v>0</v>
      </c>
    </row>
    <row r="263" spans="1:15" ht="25.5">
      <c r="A263" s="109">
        <f t="shared" si="69"/>
        <v>235</v>
      </c>
      <c r="B263" s="110">
        <v>441800</v>
      </c>
      <c r="C263" s="111" t="s">
        <v>73</v>
      </c>
      <c r="D263" s="182"/>
      <c r="E263" s="181"/>
      <c r="F263" s="182"/>
      <c r="G263" s="181"/>
      <c r="H263" s="180"/>
      <c r="I263" s="179"/>
      <c r="J263" s="182"/>
      <c r="K263" s="181"/>
      <c r="L263" s="182"/>
      <c r="M263" s="181"/>
      <c r="N263" s="116">
        <f t="shared" si="79"/>
        <v>0</v>
      </c>
      <c r="O263" s="94">
        <f t="shared" si="79"/>
        <v>0</v>
      </c>
    </row>
    <row r="264" spans="1:15" ht="25.5">
      <c r="A264" s="109">
        <f t="shared" si="69"/>
        <v>236</v>
      </c>
      <c r="B264" s="110">
        <v>441900</v>
      </c>
      <c r="C264" s="111" t="s">
        <v>74</v>
      </c>
      <c r="D264" s="182"/>
      <c r="E264" s="181"/>
      <c r="F264" s="182"/>
      <c r="G264" s="181"/>
      <c r="H264" s="180"/>
      <c r="I264" s="179"/>
      <c r="J264" s="182"/>
      <c r="K264" s="181"/>
      <c r="L264" s="182"/>
      <c r="M264" s="181"/>
      <c r="N264" s="116">
        <f t="shared" si="79"/>
        <v>0</v>
      </c>
      <c r="O264" s="94">
        <f t="shared" si="79"/>
        <v>0</v>
      </c>
    </row>
    <row r="265" spans="1:15" ht="25.5">
      <c r="A265" s="106">
        <f t="shared" si="69"/>
        <v>237</v>
      </c>
      <c r="B265" s="107">
        <v>442000</v>
      </c>
      <c r="C265" s="108" t="s">
        <v>193</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1">
      <c r="A266" s="109">
        <f t="shared" si="69"/>
        <v>238</v>
      </c>
      <c r="B266" s="110">
        <v>442100</v>
      </c>
      <c r="C266" s="111" t="s">
        <v>75</v>
      </c>
      <c r="D266" s="182"/>
      <c r="E266" s="181"/>
      <c r="F266" s="182"/>
      <c r="G266" s="181"/>
      <c r="H266" s="180"/>
      <c r="I266" s="179"/>
      <c r="J266" s="182"/>
      <c r="K266" s="181"/>
      <c r="L266" s="182"/>
      <c r="M266" s="181"/>
      <c r="N266" s="116">
        <f t="shared" si="79"/>
        <v>0</v>
      </c>
      <c r="O266" s="94">
        <f t="shared" si="79"/>
        <v>0</v>
      </c>
    </row>
    <row r="267" spans="1:15" ht="15">
      <c r="A267" s="109">
        <f t="shared" si="69"/>
        <v>239</v>
      </c>
      <c r="B267" s="110">
        <v>442200</v>
      </c>
      <c r="C267" s="111" t="s">
        <v>76</v>
      </c>
      <c r="D267" s="182"/>
      <c r="E267" s="181"/>
      <c r="F267" s="182"/>
      <c r="G267" s="181"/>
      <c r="H267" s="180"/>
      <c r="I267" s="179"/>
      <c r="J267" s="182"/>
      <c r="K267" s="181"/>
      <c r="L267" s="182"/>
      <c r="M267" s="181"/>
      <c r="N267" s="116">
        <f t="shared" si="79"/>
        <v>0</v>
      </c>
      <c r="O267" s="94">
        <f t="shared" si="79"/>
        <v>0</v>
      </c>
    </row>
    <row r="268" spans="1:15" ht="25.5">
      <c r="A268" s="109">
        <f t="shared" si="69"/>
        <v>240</v>
      </c>
      <c r="B268" s="110">
        <v>442300</v>
      </c>
      <c r="C268" s="111" t="s">
        <v>85</v>
      </c>
      <c r="D268" s="182"/>
      <c r="E268" s="181"/>
      <c r="F268" s="182"/>
      <c r="G268" s="181"/>
      <c r="H268" s="180"/>
      <c r="I268" s="179"/>
      <c r="J268" s="182"/>
      <c r="K268" s="181"/>
      <c r="L268" s="182"/>
      <c r="M268" s="181"/>
      <c r="N268" s="116">
        <f t="shared" si="79"/>
        <v>0</v>
      </c>
      <c r="O268" s="94">
        <f t="shared" si="79"/>
        <v>0</v>
      </c>
    </row>
    <row r="269" spans="1:15" ht="25.5">
      <c r="A269" s="109">
        <f t="shared" si="69"/>
        <v>241</v>
      </c>
      <c r="B269" s="110">
        <v>442400</v>
      </c>
      <c r="C269" s="111" t="s">
        <v>86</v>
      </c>
      <c r="D269" s="182"/>
      <c r="E269" s="181"/>
      <c r="F269" s="182"/>
      <c r="G269" s="181"/>
      <c r="H269" s="180"/>
      <c r="I269" s="179"/>
      <c r="J269" s="182"/>
      <c r="K269" s="181"/>
      <c r="L269" s="182"/>
      <c r="M269" s="181"/>
      <c r="N269" s="116">
        <f t="shared" si="79"/>
        <v>0</v>
      </c>
      <c r="O269" s="94">
        <f t="shared" si="79"/>
        <v>0</v>
      </c>
    </row>
    <row r="270" spans="1:15" ht="25.5">
      <c r="A270" s="109">
        <f t="shared" si="69"/>
        <v>242</v>
      </c>
      <c r="B270" s="110">
        <v>442500</v>
      </c>
      <c r="C270" s="111" t="s">
        <v>87</v>
      </c>
      <c r="D270" s="182"/>
      <c r="E270" s="181"/>
      <c r="F270" s="182"/>
      <c r="G270" s="181"/>
      <c r="H270" s="180"/>
      <c r="I270" s="179"/>
      <c r="J270" s="182"/>
      <c r="K270" s="181"/>
      <c r="L270" s="182"/>
      <c r="M270" s="181"/>
      <c r="N270" s="116">
        <f t="shared" si="79"/>
        <v>0</v>
      </c>
      <c r="O270" s="94">
        <f t="shared" si="79"/>
        <v>0</v>
      </c>
    </row>
    <row r="271" spans="1:15" ht="25.5">
      <c r="A271" s="109">
        <f t="shared" si="69"/>
        <v>243</v>
      </c>
      <c r="B271" s="110">
        <v>442600</v>
      </c>
      <c r="C271" s="111" t="s">
        <v>88</v>
      </c>
      <c r="D271" s="182"/>
      <c r="E271" s="181"/>
      <c r="F271" s="182"/>
      <c r="G271" s="181"/>
      <c r="H271" s="180"/>
      <c r="I271" s="179"/>
      <c r="J271" s="182"/>
      <c r="K271" s="181"/>
      <c r="L271" s="182"/>
      <c r="M271" s="181"/>
      <c r="N271" s="116">
        <f t="shared" si="79"/>
        <v>0</v>
      </c>
      <c r="O271" s="94">
        <f t="shared" si="79"/>
        <v>0</v>
      </c>
    </row>
    <row r="272" spans="1:15" ht="25.5">
      <c r="A272" s="106">
        <f t="shared" si="69"/>
        <v>244</v>
      </c>
      <c r="B272" s="107">
        <v>443000</v>
      </c>
      <c r="C272" s="108" t="s">
        <v>194</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5">
      <c r="A273" s="109">
        <f t="shared" si="69"/>
        <v>245</v>
      </c>
      <c r="B273" s="110">
        <v>443100</v>
      </c>
      <c r="C273" s="111" t="s">
        <v>521</v>
      </c>
      <c r="D273" s="182"/>
      <c r="E273" s="181"/>
      <c r="F273" s="182"/>
      <c r="G273" s="181"/>
      <c r="H273" s="180"/>
      <c r="I273" s="179"/>
      <c r="J273" s="182"/>
      <c r="K273" s="181"/>
      <c r="L273" s="182"/>
      <c r="M273" s="181"/>
      <c r="N273" s="116">
        <f t="shared" si="79"/>
        <v>0</v>
      </c>
      <c r="O273" s="94">
        <f t="shared" si="79"/>
        <v>0</v>
      </c>
    </row>
    <row r="274" spans="1:15" ht="25.5">
      <c r="A274" s="106">
        <f t="shared" si="69"/>
        <v>246</v>
      </c>
      <c r="B274" s="107">
        <v>444000</v>
      </c>
      <c r="C274" s="108" t="s">
        <v>195</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5">
      <c r="A275" s="109">
        <f t="shared" si="69"/>
        <v>247</v>
      </c>
      <c r="B275" s="110">
        <v>444100</v>
      </c>
      <c r="C275" s="111" t="s">
        <v>89</v>
      </c>
      <c r="D275" s="182"/>
      <c r="E275" s="181"/>
      <c r="F275" s="182"/>
      <c r="G275" s="181"/>
      <c r="H275" s="180"/>
      <c r="I275" s="179"/>
      <c r="J275" s="182"/>
      <c r="K275" s="181"/>
      <c r="L275" s="182"/>
      <c r="M275" s="181"/>
      <c r="N275" s="116">
        <f t="shared" si="79"/>
        <v>0</v>
      </c>
      <c r="O275" s="94">
        <f t="shared" si="79"/>
        <v>0</v>
      </c>
    </row>
    <row r="276" spans="1:15" ht="15">
      <c r="A276" s="109">
        <f t="shared" si="69"/>
        <v>248</v>
      </c>
      <c r="B276" s="110">
        <v>444200</v>
      </c>
      <c r="C276" s="111" t="s">
        <v>90</v>
      </c>
      <c r="D276" s="182"/>
      <c r="E276" s="181"/>
      <c r="F276" s="182"/>
      <c r="G276" s="181"/>
      <c r="H276" s="180"/>
      <c r="I276" s="179"/>
      <c r="J276" s="182"/>
      <c r="K276" s="181"/>
      <c r="L276" s="182"/>
      <c r="M276" s="181"/>
      <c r="N276" s="116">
        <f t="shared" si="79"/>
        <v>0</v>
      </c>
      <c r="O276" s="94">
        <f t="shared" si="79"/>
        <v>0</v>
      </c>
    </row>
    <row r="277" spans="1:15" ht="25.5">
      <c r="A277" s="109">
        <f t="shared" si="69"/>
        <v>249</v>
      </c>
      <c r="B277" s="110">
        <v>444300</v>
      </c>
      <c r="C277" s="111" t="s">
        <v>77</v>
      </c>
      <c r="D277" s="182"/>
      <c r="E277" s="181"/>
      <c r="F277" s="182"/>
      <c r="G277" s="181"/>
      <c r="H277" s="180"/>
      <c r="I277" s="179"/>
      <c r="J277" s="182"/>
      <c r="K277" s="181"/>
      <c r="L277" s="182"/>
      <c r="M277" s="181"/>
      <c r="N277" s="116">
        <f t="shared" si="79"/>
        <v>0</v>
      </c>
      <c r="O277" s="94">
        <f t="shared" si="79"/>
        <v>0</v>
      </c>
    </row>
    <row r="278" spans="1:15" ht="25.5">
      <c r="A278" s="106">
        <f t="shared" si="69"/>
        <v>250</v>
      </c>
      <c r="B278" s="107">
        <v>450000</v>
      </c>
      <c r="C278" s="108" t="s">
        <v>196</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38.25">
      <c r="A279" s="106">
        <f t="shared" si="69"/>
        <v>251</v>
      </c>
      <c r="B279" s="107">
        <v>451000</v>
      </c>
      <c r="C279" s="108" t="s">
        <v>197</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38.25">
      <c r="A280" s="109">
        <f t="shared" si="69"/>
        <v>252</v>
      </c>
      <c r="B280" s="110">
        <v>451100</v>
      </c>
      <c r="C280" s="111" t="s">
        <v>61</v>
      </c>
      <c r="D280" s="182"/>
      <c r="E280" s="181"/>
      <c r="F280" s="182"/>
      <c r="G280" s="181"/>
      <c r="H280" s="180"/>
      <c r="I280" s="179"/>
      <c r="J280" s="182"/>
      <c r="K280" s="181"/>
      <c r="L280" s="182"/>
      <c r="M280" s="181"/>
      <c r="N280" s="116">
        <f t="shared" si="79"/>
        <v>0</v>
      </c>
      <c r="O280" s="94">
        <f t="shared" si="79"/>
        <v>0</v>
      </c>
    </row>
    <row r="281" spans="1:15" ht="38.25">
      <c r="A281" s="109">
        <f t="shared" si="69"/>
        <v>253</v>
      </c>
      <c r="B281" s="110">
        <v>451200</v>
      </c>
      <c r="C281" s="111" t="s">
        <v>240</v>
      </c>
      <c r="D281" s="182"/>
      <c r="E281" s="181"/>
      <c r="F281" s="182"/>
      <c r="G281" s="181"/>
      <c r="H281" s="180"/>
      <c r="I281" s="179"/>
      <c r="J281" s="182"/>
      <c r="K281" s="181"/>
      <c r="L281" s="182"/>
      <c r="M281" s="181"/>
      <c r="N281" s="116">
        <f t="shared" si="79"/>
        <v>0</v>
      </c>
      <c r="O281" s="94">
        <f t="shared" si="79"/>
        <v>0</v>
      </c>
    </row>
    <row r="282" spans="1:15" ht="38.25">
      <c r="A282" s="106">
        <f t="shared" si="69"/>
        <v>254</v>
      </c>
      <c r="B282" s="107">
        <v>452000</v>
      </c>
      <c r="C282" s="108" t="s">
        <v>198</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5.5">
      <c r="A283" s="109">
        <f t="shared" si="69"/>
        <v>255</v>
      </c>
      <c r="B283" s="110">
        <v>452100</v>
      </c>
      <c r="C283" s="111" t="s">
        <v>91</v>
      </c>
      <c r="D283" s="182"/>
      <c r="E283" s="181"/>
      <c r="F283" s="182"/>
      <c r="G283" s="181"/>
      <c r="H283" s="180"/>
      <c r="I283" s="179"/>
      <c r="J283" s="182"/>
      <c r="K283" s="181"/>
      <c r="L283" s="182"/>
      <c r="M283" s="181"/>
      <c r="N283" s="116">
        <f t="shared" si="79"/>
        <v>0</v>
      </c>
      <c r="O283" s="94">
        <f t="shared" si="79"/>
        <v>0</v>
      </c>
    </row>
    <row r="284" spans="1:15" ht="25.5">
      <c r="A284" s="109">
        <f t="shared" si="69"/>
        <v>256</v>
      </c>
      <c r="B284" s="110">
        <v>452200</v>
      </c>
      <c r="C284" s="111" t="s">
        <v>92</v>
      </c>
      <c r="D284" s="182"/>
      <c r="E284" s="181"/>
      <c r="F284" s="182"/>
      <c r="G284" s="181"/>
      <c r="H284" s="180"/>
      <c r="I284" s="179"/>
      <c r="J284" s="182"/>
      <c r="K284" s="181"/>
      <c r="L284" s="182"/>
      <c r="M284" s="181"/>
      <c r="N284" s="116">
        <f t="shared" si="79"/>
        <v>0</v>
      </c>
      <c r="O284" s="94">
        <f t="shared" si="79"/>
        <v>0</v>
      </c>
    </row>
    <row r="285" spans="1:15" ht="38.25">
      <c r="A285" s="106">
        <f t="shared" si="69"/>
        <v>257</v>
      </c>
      <c r="B285" s="107">
        <v>453000</v>
      </c>
      <c r="C285" s="108" t="s">
        <v>199</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5.5">
      <c r="A286" s="109">
        <f t="shared" si="69"/>
        <v>258</v>
      </c>
      <c r="B286" s="110">
        <v>453100</v>
      </c>
      <c r="C286" s="111" t="s">
        <v>93</v>
      </c>
      <c r="D286" s="182"/>
      <c r="E286" s="181"/>
      <c r="F286" s="182"/>
      <c r="G286" s="181"/>
      <c r="H286" s="180"/>
      <c r="I286" s="179"/>
      <c r="J286" s="182"/>
      <c r="K286" s="181"/>
      <c r="L286" s="182"/>
      <c r="M286" s="181"/>
      <c r="N286" s="116">
        <f t="shared" si="79"/>
        <v>0</v>
      </c>
      <c r="O286" s="94">
        <f t="shared" si="79"/>
        <v>0</v>
      </c>
    </row>
    <row r="287" spans="1:15" ht="25.5">
      <c r="A287" s="125">
        <f t="shared" si="69"/>
        <v>259</v>
      </c>
      <c r="B287" s="126">
        <v>453200</v>
      </c>
      <c r="C287" s="127" t="s">
        <v>94</v>
      </c>
      <c r="D287" s="182"/>
      <c r="E287" s="181"/>
      <c r="F287" s="182"/>
      <c r="G287" s="181"/>
      <c r="H287" s="180"/>
      <c r="I287" s="179"/>
      <c r="J287" s="182"/>
      <c r="K287" s="181"/>
      <c r="L287" s="182"/>
      <c r="M287" s="181"/>
      <c r="N287" s="143">
        <f t="shared" si="79"/>
        <v>0</v>
      </c>
      <c r="O287" s="128">
        <f t="shared" si="79"/>
        <v>0</v>
      </c>
    </row>
    <row r="288" spans="1:15" ht="25.5">
      <c r="A288" s="106">
        <f t="shared" si="69"/>
        <v>260</v>
      </c>
      <c r="B288" s="107">
        <v>454000</v>
      </c>
      <c r="C288" s="108" t="s">
        <v>200</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5.5">
      <c r="A289" s="109">
        <f t="shared" si="69"/>
        <v>261</v>
      </c>
      <c r="B289" s="110">
        <v>454100</v>
      </c>
      <c r="C289" s="111" t="s">
        <v>95</v>
      </c>
      <c r="D289" s="182"/>
      <c r="E289" s="181"/>
      <c r="F289" s="182"/>
      <c r="G289" s="181"/>
      <c r="H289" s="180"/>
      <c r="I289" s="179"/>
      <c r="J289" s="182"/>
      <c r="K289" s="181"/>
      <c r="L289" s="182"/>
      <c r="M289" s="181"/>
      <c r="N289" s="116">
        <f t="shared" si="79"/>
        <v>0</v>
      </c>
      <c r="O289" s="94">
        <f t="shared" si="79"/>
        <v>0</v>
      </c>
    </row>
    <row r="290" spans="1:15" ht="25.5">
      <c r="A290" s="109">
        <f t="shared" si="69"/>
        <v>262</v>
      </c>
      <c r="B290" s="110">
        <v>454200</v>
      </c>
      <c r="C290" s="111" t="s">
        <v>96</v>
      </c>
      <c r="D290" s="182"/>
      <c r="E290" s="181"/>
      <c r="F290" s="182"/>
      <c r="G290" s="181"/>
      <c r="H290" s="180"/>
      <c r="I290" s="179"/>
      <c r="J290" s="182"/>
      <c r="K290" s="181"/>
      <c r="L290" s="182"/>
      <c r="M290" s="181"/>
      <c r="N290" s="116">
        <f t="shared" si="79"/>
        <v>0</v>
      </c>
      <c r="O290" s="94">
        <f t="shared" si="79"/>
        <v>0</v>
      </c>
    </row>
    <row r="291" spans="1:15" ht="38.25">
      <c r="A291" s="106">
        <f t="shared" si="69"/>
        <v>263</v>
      </c>
      <c r="B291" s="107">
        <v>460000</v>
      </c>
      <c r="C291" s="108" t="s">
        <v>201</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5.5">
      <c r="A292" s="106">
        <f t="shared" si="69"/>
        <v>264</v>
      </c>
      <c r="B292" s="107">
        <v>461000</v>
      </c>
      <c r="C292" s="108" t="s">
        <v>202</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5">
      <c r="A293" s="109">
        <f aca="true" t="shared" si="90" ref="A293:A356">A292+1</f>
        <v>265</v>
      </c>
      <c r="B293" s="110">
        <v>461100</v>
      </c>
      <c r="C293" s="111" t="s">
        <v>97</v>
      </c>
      <c r="D293" s="182"/>
      <c r="E293" s="181"/>
      <c r="F293" s="182"/>
      <c r="G293" s="181"/>
      <c r="H293" s="180"/>
      <c r="I293" s="179"/>
      <c r="J293" s="182"/>
      <c r="K293" s="181"/>
      <c r="L293" s="182"/>
      <c r="M293" s="181"/>
      <c r="N293" s="116">
        <f t="shared" si="79"/>
        <v>0</v>
      </c>
      <c r="O293" s="94">
        <f t="shared" si="79"/>
        <v>0</v>
      </c>
    </row>
    <row r="294" spans="1:15" ht="25.5">
      <c r="A294" s="109">
        <f t="shared" si="90"/>
        <v>266</v>
      </c>
      <c r="B294" s="110">
        <v>461200</v>
      </c>
      <c r="C294" s="111" t="s">
        <v>98</v>
      </c>
      <c r="D294" s="182"/>
      <c r="E294" s="181"/>
      <c r="F294" s="182"/>
      <c r="G294" s="181"/>
      <c r="H294" s="180"/>
      <c r="I294" s="179"/>
      <c r="J294" s="182"/>
      <c r="K294" s="181"/>
      <c r="L294" s="182"/>
      <c r="M294" s="181"/>
      <c r="N294" s="116">
        <f t="shared" si="79"/>
        <v>0</v>
      </c>
      <c r="O294" s="94">
        <f t="shared" si="79"/>
        <v>0</v>
      </c>
    </row>
    <row r="295" spans="1:15" ht="25.5">
      <c r="A295" s="106">
        <f t="shared" si="90"/>
        <v>267</v>
      </c>
      <c r="B295" s="107">
        <v>462000</v>
      </c>
      <c r="C295" s="108" t="s">
        <v>203</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5.5">
      <c r="A296" s="109">
        <f t="shared" si="90"/>
        <v>268</v>
      </c>
      <c r="B296" s="110">
        <v>462100</v>
      </c>
      <c r="C296" s="111" t="s">
        <v>99</v>
      </c>
      <c r="D296" s="182"/>
      <c r="E296" s="181"/>
      <c r="F296" s="182"/>
      <c r="G296" s="181"/>
      <c r="H296" s="180"/>
      <c r="I296" s="179"/>
      <c r="J296" s="182"/>
      <c r="K296" s="181"/>
      <c r="L296" s="182"/>
      <c r="M296" s="181"/>
      <c r="N296" s="116">
        <f t="shared" si="79"/>
        <v>0</v>
      </c>
      <c r="O296" s="94">
        <f t="shared" si="79"/>
        <v>0</v>
      </c>
    </row>
    <row r="297" spans="1:15" ht="25.5">
      <c r="A297" s="109">
        <f t="shared" si="90"/>
        <v>269</v>
      </c>
      <c r="B297" s="110">
        <v>462200</v>
      </c>
      <c r="C297" s="111" t="s">
        <v>100</v>
      </c>
      <c r="D297" s="182"/>
      <c r="E297" s="181"/>
      <c r="F297" s="182"/>
      <c r="G297" s="181"/>
      <c r="H297" s="180"/>
      <c r="I297" s="179"/>
      <c r="J297" s="182"/>
      <c r="K297" s="181"/>
      <c r="L297" s="182"/>
      <c r="M297" s="181"/>
      <c r="N297" s="116">
        <f t="shared" si="79"/>
        <v>0</v>
      </c>
      <c r="O297" s="94">
        <f t="shared" si="79"/>
        <v>0</v>
      </c>
    </row>
    <row r="298" spans="1:15" ht="25.5">
      <c r="A298" s="106">
        <f t="shared" si="90"/>
        <v>270</v>
      </c>
      <c r="B298" s="107">
        <v>463000</v>
      </c>
      <c r="C298" s="108" t="s">
        <v>204</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5.5">
      <c r="A299" s="109">
        <f t="shared" si="90"/>
        <v>271</v>
      </c>
      <c r="B299" s="110">
        <v>463100</v>
      </c>
      <c r="C299" s="111" t="s">
        <v>522</v>
      </c>
      <c r="D299" s="182"/>
      <c r="E299" s="181"/>
      <c r="F299" s="182"/>
      <c r="G299" s="181"/>
      <c r="H299" s="180"/>
      <c r="I299" s="179"/>
      <c r="J299" s="182"/>
      <c r="K299" s="181"/>
      <c r="L299" s="182"/>
      <c r="M299" s="181"/>
      <c r="N299" s="116">
        <f t="shared" si="79"/>
        <v>0</v>
      </c>
      <c r="O299" s="94">
        <f t="shared" si="79"/>
        <v>0</v>
      </c>
    </row>
    <row r="300" spans="1:15" ht="25.5">
      <c r="A300" s="109">
        <f t="shared" si="90"/>
        <v>272</v>
      </c>
      <c r="B300" s="110">
        <v>463200</v>
      </c>
      <c r="C300" s="111" t="s">
        <v>523</v>
      </c>
      <c r="D300" s="182"/>
      <c r="E300" s="181"/>
      <c r="F300" s="182"/>
      <c r="G300" s="181"/>
      <c r="H300" s="180"/>
      <c r="I300" s="179"/>
      <c r="J300" s="182"/>
      <c r="K300" s="181"/>
      <c r="L300" s="182"/>
      <c r="M300" s="181"/>
      <c r="N300" s="116">
        <f t="shared" si="79"/>
        <v>0</v>
      </c>
      <c r="O300" s="94">
        <f t="shared" si="79"/>
        <v>0</v>
      </c>
    </row>
    <row r="301" spans="1:15" ht="38.25">
      <c r="A301" s="106">
        <f t="shared" si="90"/>
        <v>273</v>
      </c>
      <c r="B301" s="107">
        <v>464000</v>
      </c>
      <c r="C301" s="108" t="s">
        <v>205</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5.5">
      <c r="A302" s="109">
        <f t="shared" si="90"/>
        <v>274</v>
      </c>
      <c r="B302" s="110">
        <v>464100</v>
      </c>
      <c r="C302" s="111" t="s">
        <v>294</v>
      </c>
      <c r="D302" s="182"/>
      <c r="E302" s="181"/>
      <c r="F302" s="182"/>
      <c r="G302" s="181"/>
      <c r="H302" s="180"/>
      <c r="I302" s="179"/>
      <c r="J302" s="182"/>
      <c r="K302" s="181"/>
      <c r="L302" s="182"/>
      <c r="M302" s="181"/>
      <c r="N302" s="116">
        <f t="shared" si="79"/>
        <v>0</v>
      </c>
      <c r="O302" s="94">
        <f t="shared" si="79"/>
        <v>0</v>
      </c>
    </row>
    <row r="303" spans="1:15" ht="38.25">
      <c r="A303" s="109">
        <f t="shared" si="90"/>
        <v>275</v>
      </c>
      <c r="B303" s="110">
        <v>464200</v>
      </c>
      <c r="C303" s="111" t="s">
        <v>295</v>
      </c>
      <c r="D303" s="182"/>
      <c r="E303" s="181"/>
      <c r="F303" s="182"/>
      <c r="G303" s="181"/>
      <c r="H303" s="180"/>
      <c r="I303" s="179"/>
      <c r="J303" s="182"/>
      <c r="K303" s="181"/>
      <c r="L303" s="182"/>
      <c r="M303" s="181"/>
      <c r="N303" s="116">
        <f t="shared" si="79"/>
        <v>0</v>
      </c>
      <c r="O303" s="94">
        <f t="shared" si="79"/>
        <v>0</v>
      </c>
    </row>
    <row r="304" spans="1:15" ht="25.5">
      <c r="A304" s="106">
        <f t="shared" si="90"/>
        <v>276</v>
      </c>
      <c r="B304" s="107">
        <v>465000</v>
      </c>
      <c r="C304" s="108" t="s">
        <v>206</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5.5">
      <c r="A305" s="109">
        <f t="shared" si="90"/>
        <v>277</v>
      </c>
      <c r="B305" s="110">
        <v>465100</v>
      </c>
      <c r="C305" s="111" t="s">
        <v>101</v>
      </c>
      <c r="D305" s="182"/>
      <c r="E305" s="181"/>
      <c r="F305" s="182"/>
      <c r="G305" s="181"/>
      <c r="H305" s="180"/>
      <c r="I305" s="179"/>
      <c r="J305" s="182"/>
      <c r="K305" s="181"/>
      <c r="L305" s="182"/>
      <c r="M305" s="181"/>
      <c r="N305" s="116">
        <f t="shared" si="79"/>
        <v>0</v>
      </c>
      <c r="O305" s="94">
        <f t="shared" si="79"/>
        <v>0</v>
      </c>
    </row>
    <row r="306" spans="1:15" ht="25.5">
      <c r="A306" s="109">
        <f t="shared" si="90"/>
        <v>278</v>
      </c>
      <c r="B306" s="110">
        <v>465200</v>
      </c>
      <c r="C306" s="111" t="s">
        <v>102</v>
      </c>
      <c r="D306" s="182"/>
      <c r="E306" s="181"/>
      <c r="F306" s="182"/>
      <c r="G306" s="181"/>
      <c r="H306" s="180"/>
      <c r="I306" s="179"/>
      <c r="J306" s="182"/>
      <c r="K306" s="181"/>
      <c r="L306" s="182"/>
      <c r="M306" s="181"/>
      <c r="N306" s="116">
        <f t="shared" si="79"/>
        <v>0</v>
      </c>
      <c r="O306" s="94">
        <f t="shared" si="79"/>
        <v>0</v>
      </c>
    </row>
    <row r="307" spans="1:15" ht="25.5">
      <c r="A307" s="106">
        <f t="shared" si="90"/>
        <v>279</v>
      </c>
      <c r="B307" s="107">
        <v>470000</v>
      </c>
      <c r="C307" s="108" t="s">
        <v>207</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1">
      <c r="A308" s="106">
        <f t="shared" si="90"/>
        <v>280</v>
      </c>
      <c r="B308" s="107">
        <v>471000</v>
      </c>
      <c r="C308" s="108" t="s">
        <v>458</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38.25">
      <c r="A309" s="109">
        <f t="shared" si="90"/>
        <v>281</v>
      </c>
      <c r="B309" s="110">
        <v>471100</v>
      </c>
      <c r="C309" s="111" t="s">
        <v>103</v>
      </c>
      <c r="D309" s="182"/>
      <c r="E309" s="181"/>
      <c r="F309" s="182"/>
      <c r="G309" s="181"/>
      <c r="H309" s="180"/>
      <c r="I309" s="179"/>
      <c r="J309" s="182"/>
      <c r="K309" s="181"/>
      <c r="L309" s="182"/>
      <c r="M309" s="181"/>
      <c r="N309" s="116">
        <f t="shared" si="79"/>
        <v>0</v>
      </c>
      <c r="O309" s="94">
        <f t="shared" si="79"/>
        <v>0</v>
      </c>
    </row>
    <row r="310" spans="1:15" ht="38.25">
      <c r="A310" s="109">
        <f t="shared" si="90"/>
        <v>282</v>
      </c>
      <c r="B310" s="110">
        <v>471200</v>
      </c>
      <c r="C310" s="111" t="s">
        <v>104</v>
      </c>
      <c r="D310" s="182"/>
      <c r="E310" s="181"/>
      <c r="F310" s="182"/>
      <c r="G310" s="181"/>
      <c r="H310" s="180"/>
      <c r="I310" s="179"/>
      <c r="J310" s="182"/>
      <c r="K310" s="181"/>
      <c r="L310" s="182"/>
      <c r="M310" s="181"/>
      <c r="N310" s="116">
        <f t="shared" si="79"/>
        <v>0</v>
      </c>
      <c r="O310" s="94">
        <f t="shared" si="79"/>
        <v>0</v>
      </c>
    </row>
    <row r="311" spans="1:15" ht="51">
      <c r="A311" s="125">
        <f t="shared" si="90"/>
        <v>283</v>
      </c>
      <c r="B311" s="126">
        <v>471900</v>
      </c>
      <c r="C311" s="127" t="s">
        <v>296</v>
      </c>
      <c r="D311" s="182"/>
      <c r="E311" s="181"/>
      <c r="F311" s="182"/>
      <c r="G311" s="181"/>
      <c r="H311" s="180"/>
      <c r="I311" s="179"/>
      <c r="J311" s="182"/>
      <c r="K311" s="181"/>
      <c r="L311" s="182"/>
      <c r="M311" s="181"/>
      <c r="N311" s="143">
        <f t="shared" si="79"/>
        <v>0</v>
      </c>
      <c r="O311" s="128">
        <f t="shared" si="79"/>
        <v>0</v>
      </c>
    </row>
    <row r="312" spans="1:15" ht="25.5">
      <c r="A312" s="106">
        <f t="shared" si="90"/>
        <v>284</v>
      </c>
      <c r="B312" s="107">
        <v>472000</v>
      </c>
      <c r="C312" s="108" t="s">
        <v>459</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5.5">
      <c r="A313" s="109">
        <f t="shared" si="90"/>
        <v>285</v>
      </c>
      <c r="B313" s="110">
        <v>472100</v>
      </c>
      <c r="C313" s="111" t="s">
        <v>225</v>
      </c>
      <c r="D313" s="182"/>
      <c r="E313" s="181"/>
      <c r="F313" s="182"/>
      <c r="G313" s="181"/>
      <c r="H313" s="180"/>
      <c r="I313" s="179"/>
      <c r="J313" s="182"/>
      <c r="K313" s="181"/>
      <c r="L313" s="182"/>
      <c r="M313" s="181"/>
      <c r="N313" s="116">
        <f t="shared" si="79"/>
        <v>0</v>
      </c>
      <c r="O313" s="94">
        <f t="shared" si="79"/>
        <v>0</v>
      </c>
    </row>
    <row r="314" spans="1:15" ht="25.5">
      <c r="A314" s="109">
        <f t="shared" si="90"/>
        <v>286</v>
      </c>
      <c r="B314" s="110">
        <v>472200</v>
      </c>
      <c r="C314" s="111" t="s">
        <v>35</v>
      </c>
      <c r="D314" s="182"/>
      <c r="E314" s="181"/>
      <c r="F314" s="182"/>
      <c r="G314" s="181"/>
      <c r="H314" s="180"/>
      <c r="I314" s="179"/>
      <c r="J314" s="182"/>
      <c r="K314" s="181"/>
      <c r="L314" s="182"/>
      <c r="M314" s="181"/>
      <c r="N314" s="116">
        <f t="shared" si="79"/>
        <v>0</v>
      </c>
      <c r="O314" s="94">
        <f t="shared" si="79"/>
        <v>0</v>
      </c>
    </row>
    <row r="315" spans="1:15" ht="25.5">
      <c r="A315" s="109">
        <f t="shared" si="90"/>
        <v>287</v>
      </c>
      <c r="B315" s="110">
        <v>472300</v>
      </c>
      <c r="C315" s="111" t="s">
        <v>36</v>
      </c>
      <c r="D315" s="182"/>
      <c r="E315" s="181"/>
      <c r="F315" s="182"/>
      <c r="G315" s="181"/>
      <c r="H315" s="180"/>
      <c r="I315" s="179"/>
      <c r="J315" s="182"/>
      <c r="K315" s="181"/>
      <c r="L315" s="182"/>
      <c r="M315" s="181"/>
      <c r="N315" s="116">
        <f t="shared" si="79"/>
        <v>0</v>
      </c>
      <c r="O315" s="94">
        <f t="shared" si="79"/>
        <v>0</v>
      </c>
    </row>
    <row r="316" spans="1:15" ht="25.5">
      <c r="A316" s="109">
        <f t="shared" si="90"/>
        <v>288</v>
      </c>
      <c r="B316" s="110">
        <v>472400</v>
      </c>
      <c r="C316" s="111" t="s">
        <v>375</v>
      </c>
      <c r="D316" s="182"/>
      <c r="E316" s="181"/>
      <c r="F316" s="182"/>
      <c r="G316" s="181"/>
      <c r="H316" s="180"/>
      <c r="I316" s="179"/>
      <c r="J316" s="182"/>
      <c r="K316" s="181"/>
      <c r="L316" s="182"/>
      <c r="M316" s="181"/>
      <c r="N316" s="116">
        <f t="shared" si="79"/>
        <v>0</v>
      </c>
      <c r="O316" s="94">
        <f t="shared" si="79"/>
        <v>0</v>
      </c>
    </row>
    <row r="317" spans="1:15" ht="25.5">
      <c r="A317" s="109">
        <f t="shared" si="90"/>
        <v>289</v>
      </c>
      <c r="B317" s="110">
        <v>472500</v>
      </c>
      <c r="C317" s="111" t="s">
        <v>376</v>
      </c>
      <c r="D317" s="182"/>
      <c r="E317" s="181"/>
      <c r="F317" s="182"/>
      <c r="G317" s="181"/>
      <c r="H317" s="180"/>
      <c r="I317" s="179"/>
      <c r="J317" s="182"/>
      <c r="K317" s="181"/>
      <c r="L317" s="182"/>
      <c r="M317" s="181"/>
      <c r="N317" s="116">
        <f t="shared" si="79"/>
        <v>0</v>
      </c>
      <c r="O317" s="94">
        <f t="shared" si="79"/>
        <v>0</v>
      </c>
    </row>
    <row r="318" spans="1:15" ht="15">
      <c r="A318" s="109">
        <f t="shared" si="90"/>
        <v>290</v>
      </c>
      <c r="B318" s="110">
        <v>472600</v>
      </c>
      <c r="C318" s="111" t="s">
        <v>377</v>
      </c>
      <c r="D318" s="182"/>
      <c r="E318" s="181"/>
      <c r="F318" s="182"/>
      <c r="G318" s="181"/>
      <c r="H318" s="180"/>
      <c r="I318" s="179"/>
      <c r="J318" s="182"/>
      <c r="K318" s="181"/>
      <c r="L318" s="182"/>
      <c r="M318" s="181"/>
      <c r="N318" s="116">
        <f t="shared" si="79"/>
        <v>0</v>
      </c>
      <c r="O318" s="94">
        <f t="shared" si="79"/>
        <v>0</v>
      </c>
    </row>
    <row r="319" spans="1:15" ht="25.5">
      <c r="A319" s="109">
        <f t="shared" si="90"/>
        <v>291</v>
      </c>
      <c r="B319" s="110">
        <v>472700</v>
      </c>
      <c r="C319" s="111" t="s">
        <v>378</v>
      </c>
      <c r="D319" s="182"/>
      <c r="E319" s="181"/>
      <c r="F319" s="182"/>
      <c r="G319" s="181"/>
      <c r="H319" s="180"/>
      <c r="I319" s="179"/>
      <c r="J319" s="182"/>
      <c r="K319" s="181"/>
      <c r="L319" s="182"/>
      <c r="M319" s="181"/>
      <c r="N319" s="116">
        <f t="shared" si="79"/>
        <v>0</v>
      </c>
      <c r="O319" s="94">
        <f t="shared" si="79"/>
        <v>0</v>
      </c>
    </row>
    <row r="320" spans="1:15" ht="25.5">
      <c r="A320" s="109">
        <f t="shared" si="90"/>
        <v>292</v>
      </c>
      <c r="B320" s="110">
        <v>472800</v>
      </c>
      <c r="C320" s="111" t="s">
        <v>379</v>
      </c>
      <c r="D320" s="182"/>
      <c r="E320" s="181"/>
      <c r="F320" s="182"/>
      <c r="G320" s="181"/>
      <c r="H320" s="180"/>
      <c r="I320" s="179"/>
      <c r="J320" s="182"/>
      <c r="K320" s="181"/>
      <c r="L320" s="182"/>
      <c r="M320" s="181"/>
      <c r="N320" s="116">
        <f aca="true" t="shared" si="98" ref="N320:O383">SUM(H320,J320,L320)</f>
        <v>0</v>
      </c>
      <c r="O320" s="94">
        <f t="shared" si="98"/>
        <v>0</v>
      </c>
    </row>
    <row r="321" spans="1:15" ht="15">
      <c r="A321" s="109">
        <f t="shared" si="90"/>
        <v>293</v>
      </c>
      <c r="B321" s="110">
        <v>472900</v>
      </c>
      <c r="C321" s="111" t="s">
        <v>380</v>
      </c>
      <c r="D321" s="182"/>
      <c r="E321" s="181"/>
      <c r="F321" s="182"/>
      <c r="G321" s="181"/>
      <c r="H321" s="180"/>
      <c r="I321" s="179"/>
      <c r="J321" s="182"/>
      <c r="K321" s="181"/>
      <c r="L321" s="182"/>
      <c r="M321" s="181"/>
      <c r="N321" s="116">
        <f t="shared" si="98"/>
        <v>0</v>
      </c>
      <c r="O321" s="94">
        <f t="shared" si="98"/>
        <v>0</v>
      </c>
    </row>
    <row r="322" spans="1:15" ht="25.5">
      <c r="A322" s="106">
        <f t="shared" si="90"/>
        <v>294</v>
      </c>
      <c r="B322" s="107">
        <v>480000</v>
      </c>
      <c r="C322" s="108" t="s">
        <v>460</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5.5">
      <c r="A323" s="106">
        <f t="shared" si="90"/>
        <v>295</v>
      </c>
      <c r="B323" s="107">
        <v>481000</v>
      </c>
      <c r="C323" s="108" t="s">
        <v>461</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38.25">
      <c r="A324" s="109">
        <f t="shared" si="90"/>
        <v>296</v>
      </c>
      <c r="B324" s="110">
        <v>481100</v>
      </c>
      <c r="C324" s="111" t="s">
        <v>381</v>
      </c>
      <c r="D324" s="182"/>
      <c r="E324" s="181"/>
      <c r="F324" s="182"/>
      <c r="G324" s="181"/>
      <c r="H324" s="180"/>
      <c r="I324" s="179"/>
      <c r="J324" s="182"/>
      <c r="K324" s="181"/>
      <c r="L324" s="182"/>
      <c r="M324" s="181"/>
      <c r="N324" s="116">
        <f t="shared" si="98"/>
        <v>0</v>
      </c>
      <c r="O324" s="94">
        <f t="shared" si="98"/>
        <v>0</v>
      </c>
    </row>
    <row r="325" spans="1:15" ht="25.5">
      <c r="A325" s="109">
        <f t="shared" si="90"/>
        <v>297</v>
      </c>
      <c r="B325" s="110">
        <v>481900</v>
      </c>
      <c r="C325" s="111" t="s">
        <v>37</v>
      </c>
      <c r="D325" s="182"/>
      <c r="E325" s="181"/>
      <c r="F325" s="182"/>
      <c r="G325" s="181"/>
      <c r="H325" s="180"/>
      <c r="I325" s="179"/>
      <c r="J325" s="182"/>
      <c r="K325" s="181"/>
      <c r="L325" s="182"/>
      <c r="M325" s="181"/>
      <c r="N325" s="116">
        <f t="shared" si="98"/>
        <v>0</v>
      </c>
      <c r="O325" s="94">
        <f t="shared" si="98"/>
        <v>0</v>
      </c>
    </row>
    <row r="326" spans="1:15" ht="25.5">
      <c r="A326" s="106">
        <f t="shared" si="90"/>
        <v>298</v>
      </c>
      <c r="B326" s="107">
        <v>482000</v>
      </c>
      <c r="C326" s="108" t="s">
        <v>462</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5">
      <c r="A327" s="109">
        <f t="shared" si="90"/>
        <v>299</v>
      </c>
      <c r="B327" s="110">
        <v>482100</v>
      </c>
      <c r="C327" s="111" t="s">
        <v>38</v>
      </c>
      <c r="D327" s="182"/>
      <c r="E327" s="181"/>
      <c r="F327" s="182"/>
      <c r="G327" s="181"/>
      <c r="H327" s="180"/>
      <c r="I327" s="179"/>
      <c r="J327" s="182"/>
      <c r="K327" s="181"/>
      <c r="L327" s="182"/>
      <c r="M327" s="181"/>
      <c r="N327" s="116">
        <f t="shared" si="98"/>
        <v>0</v>
      </c>
      <c r="O327" s="94">
        <f t="shared" si="98"/>
        <v>0</v>
      </c>
    </row>
    <row r="328" spans="1:15" ht="15">
      <c r="A328" s="109">
        <f t="shared" si="90"/>
        <v>300</v>
      </c>
      <c r="B328" s="110">
        <v>482200</v>
      </c>
      <c r="C328" s="111" t="s">
        <v>39</v>
      </c>
      <c r="D328" s="182"/>
      <c r="E328" s="181"/>
      <c r="F328" s="182"/>
      <c r="G328" s="181"/>
      <c r="H328" s="180"/>
      <c r="I328" s="179"/>
      <c r="J328" s="182"/>
      <c r="K328" s="181"/>
      <c r="L328" s="182"/>
      <c r="M328" s="181"/>
      <c r="N328" s="116">
        <f t="shared" si="98"/>
        <v>0</v>
      </c>
      <c r="O328" s="94">
        <f t="shared" si="98"/>
        <v>0</v>
      </c>
    </row>
    <row r="329" spans="1:15" ht="15">
      <c r="A329" s="109">
        <f t="shared" si="90"/>
        <v>301</v>
      </c>
      <c r="B329" s="110">
        <v>482300</v>
      </c>
      <c r="C329" s="111" t="s">
        <v>40</v>
      </c>
      <c r="D329" s="182"/>
      <c r="E329" s="181"/>
      <c r="F329" s="182"/>
      <c r="G329" s="181"/>
      <c r="H329" s="180"/>
      <c r="I329" s="179"/>
      <c r="J329" s="182"/>
      <c r="K329" s="181"/>
      <c r="L329" s="182"/>
      <c r="M329" s="181"/>
      <c r="N329" s="116">
        <f t="shared" si="98"/>
        <v>0</v>
      </c>
      <c r="O329" s="94">
        <f t="shared" si="98"/>
        <v>0</v>
      </c>
    </row>
    <row r="330" spans="1:15" ht="25.5">
      <c r="A330" s="106">
        <f t="shared" si="90"/>
        <v>302</v>
      </c>
      <c r="B330" s="107">
        <v>483000</v>
      </c>
      <c r="C330" s="108" t="s">
        <v>463</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5.5">
      <c r="A331" s="109">
        <f t="shared" si="90"/>
        <v>303</v>
      </c>
      <c r="B331" s="110">
        <v>483100</v>
      </c>
      <c r="C331" s="111" t="s">
        <v>49</v>
      </c>
      <c r="D331" s="182"/>
      <c r="E331" s="181"/>
      <c r="F331" s="182"/>
      <c r="G331" s="181"/>
      <c r="H331" s="180"/>
      <c r="I331" s="179"/>
      <c r="J331" s="182"/>
      <c r="K331" s="181"/>
      <c r="L331" s="182"/>
      <c r="M331" s="181"/>
      <c r="N331" s="116">
        <f t="shared" si="98"/>
        <v>0</v>
      </c>
      <c r="O331" s="94">
        <f t="shared" si="98"/>
        <v>0</v>
      </c>
    </row>
    <row r="332" spans="1:15" ht="63.75">
      <c r="A332" s="106">
        <f t="shared" si="90"/>
        <v>304</v>
      </c>
      <c r="B332" s="107">
        <v>484000</v>
      </c>
      <c r="C332" s="108" t="s">
        <v>464</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38.25">
      <c r="A333" s="109">
        <f t="shared" si="90"/>
        <v>305</v>
      </c>
      <c r="B333" s="110">
        <v>484100</v>
      </c>
      <c r="C333" s="111" t="s">
        <v>41</v>
      </c>
      <c r="D333" s="182"/>
      <c r="E333" s="181"/>
      <c r="F333" s="182"/>
      <c r="G333" s="181"/>
      <c r="H333" s="180"/>
      <c r="I333" s="179"/>
      <c r="J333" s="182"/>
      <c r="K333" s="181"/>
      <c r="L333" s="182"/>
      <c r="M333" s="181"/>
      <c r="N333" s="116">
        <f t="shared" si="98"/>
        <v>0</v>
      </c>
      <c r="O333" s="94">
        <f t="shared" si="98"/>
        <v>0</v>
      </c>
    </row>
    <row r="334" spans="1:15" ht="15">
      <c r="A334" s="109">
        <f t="shared" si="90"/>
        <v>306</v>
      </c>
      <c r="B334" s="110">
        <v>484200</v>
      </c>
      <c r="C334" s="111" t="s">
        <v>42</v>
      </c>
      <c r="D334" s="182"/>
      <c r="E334" s="181"/>
      <c r="F334" s="182"/>
      <c r="G334" s="181"/>
      <c r="H334" s="180"/>
      <c r="I334" s="179"/>
      <c r="J334" s="182"/>
      <c r="K334" s="181"/>
      <c r="L334" s="182"/>
      <c r="M334" s="181"/>
      <c r="N334" s="116">
        <f t="shared" si="98"/>
        <v>0</v>
      </c>
      <c r="O334" s="94">
        <f t="shared" si="98"/>
        <v>0</v>
      </c>
    </row>
    <row r="335" spans="1:15" ht="38.25">
      <c r="A335" s="106">
        <f t="shared" si="90"/>
        <v>307</v>
      </c>
      <c r="B335" s="107">
        <v>485000</v>
      </c>
      <c r="C335" s="108" t="s">
        <v>465</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38.25">
      <c r="A336" s="109">
        <f t="shared" si="90"/>
        <v>308</v>
      </c>
      <c r="B336" s="110">
        <v>485100</v>
      </c>
      <c r="C336" s="111" t="s">
        <v>50</v>
      </c>
      <c r="D336" s="182"/>
      <c r="E336" s="181"/>
      <c r="F336" s="182"/>
      <c r="G336" s="181"/>
      <c r="H336" s="180"/>
      <c r="I336" s="179"/>
      <c r="J336" s="182"/>
      <c r="K336" s="181"/>
      <c r="L336" s="182"/>
      <c r="M336" s="181"/>
      <c r="N336" s="116">
        <f t="shared" si="98"/>
        <v>0</v>
      </c>
      <c r="O336" s="94">
        <f t="shared" si="98"/>
        <v>0</v>
      </c>
    </row>
    <row r="337" spans="1:15" ht="51">
      <c r="A337" s="106">
        <f t="shared" si="90"/>
        <v>309</v>
      </c>
      <c r="B337" s="107">
        <v>489000</v>
      </c>
      <c r="C337" s="108" t="s">
        <v>241</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51">
      <c r="A338" s="109">
        <f t="shared" si="90"/>
        <v>310</v>
      </c>
      <c r="B338" s="110">
        <v>489100</v>
      </c>
      <c r="C338" s="111" t="s">
        <v>524</v>
      </c>
      <c r="D338" s="182"/>
      <c r="E338" s="181"/>
      <c r="F338" s="182"/>
      <c r="G338" s="181"/>
      <c r="H338" s="180"/>
      <c r="I338" s="179"/>
      <c r="J338" s="182"/>
      <c r="K338" s="181"/>
      <c r="L338" s="182"/>
      <c r="M338" s="181"/>
      <c r="N338" s="116">
        <f t="shared" si="98"/>
        <v>0</v>
      </c>
      <c r="O338" s="94">
        <f t="shared" si="98"/>
        <v>0</v>
      </c>
    </row>
    <row r="339" spans="1:15" ht="38.25">
      <c r="A339" s="117">
        <f t="shared" si="90"/>
        <v>311</v>
      </c>
      <c r="B339" s="118">
        <v>500000</v>
      </c>
      <c r="C339" s="119" t="s">
        <v>242</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5.5">
      <c r="A340" s="106">
        <f t="shared" si="90"/>
        <v>312</v>
      </c>
      <c r="B340" s="107">
        <v>510000</v>
      </c>
      <c r="C340" s="108" t="s">
        <v>243</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5.5">
      <c r="A341" s="106">
        <f t="shared" si="90"/>
        <v>313</v>
      </c>
      <c r="B341" s="107">
        <v>511000</v>
      </c>
      <c r="C341" s="108" t="s">
        <v>244</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5">
      <c r="A342" s="109">
        <f t="shared" si="90"/>
        <v>314</v>
      </c>
      <c r="B342" s="110">
        <v>511100</v>
      </c>
      <c r="C342" s="111" t="s">
        <v>43</v>
      </c>
      <c r="D342" s="182"/>
      <c r="E342" s="181"/>
      <c r="F342" s="182"/>
      <c r="G342" s="181"/>
      <c r="H342" s="180"/>
      <c r="I342" s="179"/>
      <c r="J342" s="182"/>
      <c r="K342" s="181"/>
      <c r="L342" s="182"/>
      <c r="M342" s="181"/>
      <c r="N342" s="116">
        <f t="shared" si="98"/>
        <v>0</v>
      </c>
      <c r="O342" s="94">
        <f t="shared" si="98"/>
        <v>0</v>
      </c>
    </row>
    <row r="343" spans="1:15" ht="15">
      <c r="A343" s="109">
        <f t="shared" si="90"/>
        <v>315</v>
      </c>
      <c r="B343" s="110">
        <v>511200</v>
      </c>
      <c r="C343" s="111" t="s">
        <v>44</v>
      </c>
      <c r="D343" s="182"/>
      <c r="E343" s="181"/>
      <c r="F343" s="182"/>
      <c r="G343" s="181"/>
      <c r="H343" s="180"/>
      <c r="I343" s="179"/>
      <c r="J343" s="182"/>
      <c r="K343" s="181"/>
      <c r="L343" s="182"/>
      <c r="M343" s="181"/>
      <c r="N343" s="116">
        <f t="shared" si="98"/>
        <v>0</v>
      </c>
      <c r="O343" s="94">
        <f t="shared" si="98"/>
        <v>0</v>
      </c>
    </row>
    <row r="344" spans="1:15" ht="25.5">
      <c r="A344" s="109">
        <f t="shared" si="90"/>
        <v>316</v>
      </c>
      <c r="B344" s="110">
        <v>511300</v>
      </c>
      <c r="C344" s="111" t="s">
        <v>45</v>
      </c>
      <c r="D344" s="182"/>
      <c r="E344" s="181"/>
      <c r="F344" s="182"/>
      <c r="G344" s="181"/>
      <c r="H344" s="180"/>
      <c r="I344" s="179"/>
      <c r="J344" s="182"/>
      <c r="K344" s="181"/>
      <c r="L344" s="182"/>
      <c r="M344" s="181"/>
      <c r="N344" s="116">
        <f t="shared" si="98"/>
        <v>0</v>
      </c>
      <c r="O344" s="94">
        <f t="shared" si="98"/>
        <v>0</v>
      </c>
    </row>
    <row r="345" spans="1:15" ht="15">
      <c r="A345" s="109">
        <f t="shared" si="90"/>
        <v>317</v>
      </c>
      <c r="B345" s="110">
        <v>511400</v>
      </c>
      <c r="C345" s="111" t="s">
        <v>46</v>
      </c>
      <c r="D345" s="182"/>
      <c r="E345" s="181"/>
      <c r="F345" s="182"/>
      <c r="G345" s="181"/>
      <c r="H345" s="180"/>
      <c r="I345" s="179"/>
      <c r="J345" s="182"/>
      <c r="K345" s="181"/>
      <c r="L345" s="182"/>
      <c r="M345" s="181"/>
      <c r="N345" s="116">
        <f t="shared" si="98"/>
        <v>0</v>
      </c>
      <c r="O345" s="94">
        <f t="shared" si="98"/>
        <v>0</v>
      </c>
    </row>
    <row r="346" spans="1:15" ht="25.5">
      <c r="A346" s="106">
        <f t="shared" si="90"/>
        <v>318</v>
      </c>
      <c r="B346" s="107">
        <v>512000</v>
      </c>
      <c r="C346" s="108" t="s">
        <v>245</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5">
      <c r="A347" s="109">
        <f t="shared" si="90"/>
        <v>319</v>
      </c>
      <c r="B347" s="110">
        <v>512100</v>
      </c>
      <c r="C347" s="111" t="s">
        <v>470</v>
      </c>
      <c r="D347" s="182"/>
      <c r="E347" s="181"/>
      <c r="F347" s="182"/>
      <c r="G347" s="181"/>
      <c r="H347" s="180"/>
      <c r="I347" s="179"/>
      <c r="J347" s="182"/>
      <c r="K347" s="181"/>
      <c r="L347" s="182"/>
      <c r="M347" s="181"/>
      <c r="N347" s="116">
        <f t="shared" si="98"/>
        <v>0</v>
      </c>
      <c r="O347" s="94">
        <f t="shared" si="98"/>
        <v>0</v>
      </c>
    </row>
    <row r="348" spans="1:15" ht="15">
      <c r="A348" s="109">
        <f t="shared" si="90"/>
        <v>320</v>
      </c>
      <c r="B348" s="110">
        <v>512200</v>
      </c>
      <c r="C348" s="111" t="s">
        <v>471</v>
      </c>
      <c r="D348" s="182"/>
      <c r="E348" s="181"/>
      <c r="F348" s="182"/>
      <c r="G348" s="181"/>
      <c r="H348" s="180"/>
      <c r="I348" s="179"/>
      <c r="J348" s="182"/>
      <c r="K348" s="181"/>
      <c r="L348" s="182"/>
      <c r="M348" s="181"/>
      <c r="N348" s="116">
        <f t="shared" si="98"/>
        <v>0</v>
      </c>
      <c r="O348" s="94">
        <f t="shared" si="98"/>
        <v>0</v>
      </c>
    </row>
    <row r="349" spans="1:15" ht="15">
      <c r="A349" s="109">
        <f t="shared" si="90"/>
        <v>321</v>
      </c>
      <c r="B349" s="110">
        <v>512300</v>
      </c>
      <c r="C349" s="111" t="s">
        <v>472</v>
      </c>
      <c r="D349" s="182"/>
      <c r="E349" s="181"/>
      <c r="F349" s="182"/>
      <c r="G349" s="181"/>
      <c r="H349" s="180"/>
      <c r="I349" s="179"/>
      <c r="J349" s="182"/>
      <c r="K349" s="181"/>
      <c r="L349" s="182"/>
      <c r="M349" s="181"/>
      <c r="N349" s="116">
        <f t="shared" si="98"/>
        <v>0</v>
      </c>
      <c r="O349" s="94">
        <f t="shared" si="98"/>
        <v>0</v>
      </c>
    </row>
    <row r="350" spans="1:15" ht="25.5">
      <c r="A350" s="109">
        <f t="shared" si="90"/>
        <v>322</v>
      </c>
      <c r="B350" s="110">
        <v>512400</v>
      </c>
      <c r="C350" s="111" t="s">
        <v>473</v>
      </c>
      <c r="D350" s="182"/>
      <c r="E350" s="181"/>
      <c r="F350" s="182"/>
      <c r="G350" s="181"/>
      <c r="H350" s="180"/>
      <c r="I350" s="179"/>
      <c r="J350" s="182"/>
      <c r="K350" s="181"/>
      <c r="L350" s="182"/>
      <c r="M350" s="181"/>
      <c r="N350" s="116">
        <f t="shared" si="98"/>
        <v>0</v>
      </c>
      <c r="O350" s="94">
        <f t="shared" si="98"/>
        <v>0</v>
      </c>
    </row>
    <row r="351" spans="1:15" ht="25.5">
      <c r="A351" s="109">
        <f t="shared" si="90"/>
        <v>323</v>
      </c>
      <c r="B351" s="110">
        <v>512500</v>
      </c>
      <c r="C351" s="111" t="s">
        <v>474</v>
      </c>
      <c r="D351" s="182"/>
      <c r="E351" s="181"/>
      <c r="F351" s="182"/>
      <c r="G351" s="181"/>
      <c r="H351" s="180"/>
      <c r="I351" s="179"/>
      <c r="J351" s="182"/>
      <c r="K351" s="181"/>
      <c r="L351" s="182"/>
      <c r="M351" s="181"/>
      <c r="N351" s="116">
        <f t="shared" si="98"/>
        <v>0</v>
      </c>
      <c r="O351" s="94">
        <f t="shared" si="98"/>
        <v>0</v>
      </c>
    </row>
    <row r="352" spans="1:15" ht="25.5">
      <c r="A352" s="109">
        <f t="shared" si="90"/>
        <v>324</v>
      </c>
      <c r="B352" s="110">
        <v>512600</v>
      </c>
      <c r="C352" s="111" t="s">
        <v>297</v>
      </c>
      <c r="D352" s="182"/>
      <c r="E352" s="181"/>
      <c r="F352" s="182"/>
      <c r="G352" s="181"/>
      <c r="H352" s="180"/>
      <c r="I352" s="179"/>
      <c r="J352" s="182"/>
      <c r="K352" s="181"/>
      <c r="L352" s="182"/>
      <c r="M352" s="181"/>
      <c r="N352" s="116">
        <f t="shared" si="98"/>
        <v>0</v>
      </c>
      <c r="O352" s="94">
        <f t="shared" si="98"/>
        <v>0</v>
      </c>
    </row>
    <row r="353" spans="1:15" ht="15">
      <c r="A353" s="109">
        <f t="shared" si="90"/>
        <v>325</v>
      </c>
      <c r="B353" s="110">
        <v>512700</v>
      </c>
      <c r="C353" s="111" t="s">
        <v>475</v>
      </c>
      <c r="D353" s="182"/>
      <c r="E353" s="181"/>
      <c r="F353" s="182"/>
      <c r="G353" s="181"/>
      <c r="H353" s="180"/>
      <c r="I353" s="179"/>
      <c r="J353" s="182"/>
      <c r="K353" s="181"/>
      <c r="L353" s="182"/>
      <c r="M353" s="181"/>
      <c r="N353" s="116">
        <f t="shared" si="98"/>
        <v>0</v>
      </c>
      <c r="O353" s="94">
        <f t="shared" si="98"/>
        <v>0</v>
      </c>
    </row>
    <row r="354" spans="1:15" ht="15">
      <c r="A354" s="109">
        <f t="shared" si="90"/>
        <v>326</v>
      </c>
      <c r="B354" s="110">
        <v>512800</v>
      </c>
      <c r="C354" s="111" t="s">
        <v>476</v>
      </c>
      <c r="D354" s="182"/>
      <c r="E354" s="181"/>
      <c r="F354" s="182"/>
      <c r="G354" s="181"/>
      <c r="H354" s="180"/>
      <c r="I354" s="179"/>
      <c r="J354" s="182"/>
      <c r="K354" s="181"/>
      <c r="L354" s="182"/>
      <c r="M354" s="181"/>
      <c r="N354" s="116">
        <f t="shared" si="98"/>
        <v>0</v>
      </c>
      <c r="O354" s="94">
        <f t="shared" si="98"/>
        <v>0</v>
      </c>
    </row>
    <row r="355" spans="1:15" ht="25.5">
      <c r="A355" s="109">
        <f t="shared" si="90"/>
        <v>327</v>
      </c>
      <c r="B355" s="110">
        <v>512900</v>
      </c>
      <c r="C355" s="111" t="s">
        <v>477</v>
      </c>
      <c r="D355" s="182"/>
      <c r="E355" s="181"/>
      <c r="F355" s="182"/>
      <c r="G355" s="181"/>
      <c r="H355" s="180"/>
      <c r="I355" s="179"/>
      <c r="J355" s="182"/>
      <c r="K355" s="181"/>
      <c r="L355" s="182"/>
      <c r="M355" s="181"/>
      <c r="N355" s="116">
        <f t="shared" si="98"/>
        <v>0</v>
      </c>
      <c r="O355" s="94">
        <f t="shared" si="98"/>
        <v>0</v>
      </c>
    </row>
    <row r="356" spans="1:15" ht="25.5">
      <c r="A356" s="106">
        <f t="shared" si="90"/>
        <v>328</v>
      </c>
      <c r="B356" s="107">
        <v>513000</v>
      </c>
      <c r="C356" s="108" t="s">
        <v>246</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5">
      <c r="A357" s="109">
        <f aca="true" t="shared" si="110" ref="A357:A420">A356+1</f>
        <v>329</v>
      </c>
      <c r="B357" s="110">
        <v>513100</v>
      </c>
      <c r="C357" s="111" t="s">
        <v>57</v>
      </c>
      <c r="D357" s="182"/>
      <c r="E357" s="181"/>
      <c r="F357" s="182"/>
      <c r="G357" s="181"/>
      <c r="H357" s="180"/>
      <c r="I357" s="179"/>
      <c r="J357" s="182"/>
      <c r="K357" s="181"/>
      <c r="L357" s="182"/>
      <c r="M357" s="181"/>
      <c r="N357" s="116">
        <f t="shared" si="98"/>
        <v>0</v>
      </c>
      <c r="O357" s="94">
        <f t="shared" si="98"/>
        <v>0</v>
      </c>
    </row>
    <row r="358" spans="1:15" ht="15">
      <c r="A358" s="106">
        <f t="shared" si="110"/>
        <v>330</v>
      </c>
      <c r="B358" s="107">
        <v>514000</v>
      </c>
      <c r="C358" s="108" t="s">
        <v>247</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5">
      <c r="A359" s="109">
        <f t="shared" si="110"/>
        <v>331</v>
      </c>
      <c r="B359" s="110">
        <v>514100</v>
      </c>
      <c r="C359" s="111" t="s">
        <v>58</v>
      </c>
      <c r="D359" s="182"/>
      <c r="E359" s="181"/>
      <c r="F359" s="182"/>
      <c r="G359" s="181"/>
      <c r="H359" s="180"/>
      <c r="I359" s="179"/>
      <c r="J359" s="182"/>
      <c r="K359" s="181"/>
      <c r="L359" s="182"/>
      <c r="M359" s="181"/>
      <c r="N359" s="116">
        <f t="shared" si="98"/>
        <v>0</v>
      </c>
      <c r="O359" s="94">
        <f t="shared" si="98"/>
        <v>0</v>
      </c>
    </row>
    <row r="360" spans="1:15" ht="15">
      <c r="A360" s="106">
        <f t="shared" si="110"/>
        <v>332</v>
      </c>
      <c r="B360" s="107">
        <v>515000</v>
      </c>
      <c r="C360" s="108" t="s">
        <v>248</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5">
      <c r="A361" s="109">
        <f t="shared" si="110"/>
        <v>333</v>
      </c>
      <c r="B361" s="110">
        <v>515100</v>
      </c>
      <c r="C361" s="111" t="s">
        <v>525</v>
      </c>
      <c r="D361" s="182"/>
      <c r="E361" s="181"/>
      <c r="F361" s="182"/>
      <c r="G361" s="181"/>
      <c r="H361" s="180"/>
      <c r="I361" s="179"/>
      <c r="J361" s="182"/>
      <c r="K361" s="181"/>
      <c r="L361" s="182"/>
      <c r="M361" s="181"/>
      <c r="N361" s="116">
        <f t="shared" si="98"/>
        <v>0</v>
      </c>
      <c r="O361" s="94">
        <f t="shared" si="98"/>
        <v>0</v>
      </c>
    </row>
    <row r="362" spans="1:15" ht="15">
      <c r="A362" s="106">
        <f t="shared" si="110"/>
        <v>334</v>
      </c>
      <c r="B362" s="107">
        <v>520000</v>
      </c>
      <c r="C362" s="108" t="s">
        <v>249</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5">
      <c r="A363" s="106">
        <f t="shared" si="110"/>
        <v>335</v>
      </c>
      <c r="B363" s="107">
        <v>521000</v>
      </c>
      <c r="C363" s="108" t="s">
        <v>250</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5">
      <c r="A364" s="109">
        <f t="shared" si="110"/>
        <v>336</v>
      </c>
      <c r="B364" s="110">
        <v>521100</v>
      </c>
      <c r="C364" s="111" t="s">
        <v>59</v>
      </c>
      <c r="D364" s="182"/>
      <c r="E364" s="181"/>
      <c r="F364" s="182"/>
      <c r="G364" s="181"/>
      <c r="H364" s="180"/>
      <c r="I364" s="179"/>
      <c r="J364" s="182"/>
      <c r="K364" s="181"/>
      <c r="L364" s="182"/>
      <c r="M364" s="181"/>
      <c r="N364" s="116">
        <f t="shared" si="98"/>
        <v>0</v>
      </c>
      <c r="O364" s="94">
        <f t="shared" si="98"/>
        <v>0</v>
      </c>
    </row>
    <row r="365" spans="1:15" ht="25.5">
      <c r="A365" s="106">
        <f t="shared" si="110"/>
        <v>337</v>
      </c>
      <c r="B365" s="107">
        <v>522000</v>
      </c>
      <c r="C365" s="108" t="s">
        <v>251</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5">
      <c r="A366" s="109">
        <f t="shared" si="110"/>
        <v>338</v>
      </c>
      <c r="B366" s="110">
        <v>522100</v>
      </c>
      <c r="C366" s="111" t="s">
        <v>478</v>
      </c>
      <c r="D366" s="182"/>
      <c r="E366" s="181"/>
      <c r="F366" s="182"/>
      <c r="G366" s="181"/>
      <c r="H366" s="180"/>
      <c r="I366" s="179"/>
      <c r="J366" s="182"/>
      <c r="K366" s="181"/>
      <c r="L366" s="182"/>
      <c r="M366" s="181"/>
      <c r="N366" s="116">
        <f t="shared" si="98"/>
        <v>0</v>
      </c>
      <c r="O366" s="94">
        <f t="shared" si="98"/>
        <v>0</v>
      </c>
    </row>
    <row r="367" spans="1:15" ht="15">
      <c r="A367" s="109">
        <f t="shared" si="110"/>
        <v>339</v>
      </c>
      <c r="B367" s="110">
        <v>522200</v>
      </c>
      <c r="C367" s="111" t="s">
        <v>479</v>
      </c>
      <c r="D367" s="182"/>
      <c r="E367" s="181"/>
      <c r="F367" s="182"/>
      <c r="G367" s="181"/>
      <c r="H367" s="180"/>
      <c r="I367" s="179"/>
      <c r="J367" s="182"/>
      <c r="K367" s="181"/>
      <c r="L367" s="182"/>
      <c r="M367" s="181"/>
      <c r="N367" s="116">
        <f t="shared" si="98"/>
        <v>0</v>
      </c>
      <c r="O367" s="94">
        <f t="shared" si="98"/>
        <v>0</v>
      </c>
    </row>
    <row r="368" spans="1:15" ht="15">
      <c r="A368" s="109">
        <f t="shared" si="110"/>
        <v>340</v>
      </c>
      <c r="B368" s="110">
        <v>522300</v>
      </c>
      <c r="C368" s="111" t="s">
        <v>480</v>
      </c>
      <c r="D368" s="182"/>
      <c r="E368" s="181"/>
      <c r="F368" s="182"/>
      <c r="G368" s="181"/>
      <c r="H368" s="180"/>
      <c r="I368" s="179"/>
      <c r="J368" s="182"/>
      <c r="K368" s="181"/>
      <c r="L368" s="182"/>
      <c r="M368" s="181"/>
      <c r="N368" s="116">
        <f t="shared" si="98"/>
        <v>0</v>
      </c>
      <c r="O368" s="94">
        <f t="shared" si="98"/>
        <v>0</v>
      </c>
    </row>
    <row r="369" spans="1:15" ht="25.5">
      <c r="A369" s="106">
        <f t="shared" si="110"/>
        <v>341</v>
      </c>
      <c r="B369" s="107">
        <v>523000</v>
      </c>
      <c r="C369" s="108" t="s">
        <v>252</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5">
      <c r="A370" s="109">
        <f t="shared" si="110"/>
        <v>342</v>
      </c>
      <c r="B370" s="110">
        <v>523100</v>
      </c>
      <c r="C370" s="111" t="s">
        <v>9</v>
      </c>
      <c r="D370" s="182"/>
      <c r="E370" s="181"/>
      <c r="F370" s="182"/>
      <c r="G370" s="181"/>
      <c r="H370" s="180"/>
      <c r="I370" s="179"/>
      <c r="J370" s="182"/>
      <c r="K370" s="181"/>
      <c r="L370" s="182"/>
      <c r="M370" s="181"/>
      <c r="N370" s="116">
        <f t="shared" si="98"/>
        <v>0</v>
      </c>
      <c r="O370" s="94">
        <f t="shared" si="98"/>
        <v>0</v>
      </c>
    </row>
    <row r="371" spans="1:15" ht="15">
      <c r="A371" s="106">
        <f t="shared" si="110"/>
        <v>343</v>
      </c>
      <c r="B371" s="107">
        <v>530000</v>
      </c>
      <c r="C371" s="108" t="s">
        <v>253</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5">
      <c r="A372" s="106">
        <f t="shared" si="110"/>
        <v>344</v>
      </c>
      <c r="B372" s="107">
        <v>531000</v>
      </c>
      <c r="C372" s="108" t="s">
        <v>254</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5">
      <c r="A373" s="109">
        <f t="shared" si="110"/>
        <v>345</v>
      </c>
      <c r="B373" s="110">
        <v>531100</v>
      </c>
      <c r="C373" s="111" t="s">
        <v>10</v>
      </c>
      <c r="D373" s="182"/>
      <c r="E373" s="181"/>
      <c r="F373" s="182"/>
      <c r="G373" s="181"/>
      <c r="H373" s="180"/>
      <c r="I373" s="179"/>
      <c r="J373" s="182"/>
      <c r="K373" s="181"/>
      <c r="L373" s="182"/>
      <c r="M373" s="181"/>
      <c r="N373" s="116">
        <f t="shared" si="98"/>
        <v>0</v>
      </c>
      <c r="O373" s="94">
        <f t="shared" si="98"/>
        <v>0</v>
      </c>
    </row>
    <row r="374" spans="1:15" ht="25.5">
      <c r="A374" s="106">
        <f t="shared" si="110"/>
        <v>346</v>
      </c>
      <c r="B374" s="107">
        <v>540000</v>
      </c>
      <c r="C374" s="108" t="s">
        <v>255</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5">
      <c r="A375" s="106">
        <f t="shared" si="110"/>
        <v>347</v>
      </c>
      <c r="B375" s="107">
        <v>541000</v>
      </c>
      <c r="C375" s="108" t="s">
        <v>256</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5">
      <c r="A376" s="109">
        <f t="shared" si="110"/>
        <v>348</v>
      </c>
      <c r="B376" s="110">
        <v>541100</v>
      </c>
      <c r="C376" s="111" t="s">
        <v>60</v>
      </c>
      <c r="D376" s="182"/>
      <c r="E376" s="181"/>
      <c r="F376" s="182"/>
      <c r="G376" s="181"/>
      <c r="H376" s="180"/>
      <c r="I376" s="179"/>
      <c r="J376" s="182"/>
      <c r="K376" s="181"/>
      <c r="L376" s="182"/>
      <c r="M376" s="181"/>
      <c r="N376" s="116">
        <f t="shared" si="98"/>
        <v>0</v>
      </c>
      <c r="O376" s="94">
        <f t="shared" si="98"/>
        <v>0</v>
      </c>
    </row>
    <row r="377" spans="1:15" ht="15">
      <c r="A377" s="106">
        <f t="shared" si="110"/>
        <v>349</v>
      </c>
      <c r="B377" s="107">
        <v>542000</v>
      </c>
      <c r="C377" s="108" t="s">
        <v>257</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5">
      <c r="A378" s="109">
        <f t="shared" si="110"/>
        <v>350</v>
      </c>
      <c r="B378" s="110">
        <v>542100</v>
      </c>
      <c r="C378" s="111" t="s">
        <v>481</v>
      </c>
      <c r="D378" s="182"/>
      <c r="E378" s="181"/>
      <c r="F378" s="182"/>
      <c r="G378" s="181"/>
      <c r="H378" s="180"/>
      <c r="I378" s="179"/>
      <c r="J378" s="182"/>
      <c r="K378" s="181"/>
      <c r="L378" s="182"/>
      <c r="M378" s="181"/>
      <c r="N378" s="116">
        <f t="shared" si="98"/>
        <v>0</v>
      </c>
      <c r="O378" s="94">
        <f t="shared" si="98"/>
        <v>0</v>
      </c>
    </row>
    <row r="379" spans="1:15" ht="15">
      <c r="A379" s="106">
        <f t="shared" si="110"/>
        <v>351</v>
      </c>
      <c r="B379" s="107">
        <v>543000</v>
      </c>
      <c r="C379" s="108" t="s">
        <v>258</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5">
      <c r="A380" s="109">
        <f t="shared" si="110"/>
        <v>352</v>
      </c>
      <c r="B380" s="110">
        <v>543100</v>
      </c>
      <c r="C380" s="111" t="s">
        <v>482</v>
      </c>
      <c r="D380" s="182"/>
      <c r="E380" s="181"/>
      <c r="F380" s="182"/>
      <c r="G380" s="181"/>
      <c r="H380" s="180"/>
      <c r="I380" s="179"/>
      <c r="J380" s="182"/>
      <c r="K380" s="181"/>
      <c r="L380" s="182"/>
      <c r="M380" s="181"/>
      <c r="N380" s="116">
        <f t="shared" si="98"/>
        <v>0</v>
      </c>
      <c r="O380" s="94">
        <f t="shared" si="98"/>
        <v>0</v>
      </c>
    </row>
    <row r="381" spans="1:15" ht="15">
      <c r="A381" s="109">
        <f t="shared" si="110"/>
        <v>353</v>
      </c>
      <c r="B381" s="110">
        <v>543200</v>
      </c>
      <c r="C381" s="111" t="s">
        <v>483</v>
      </c>
      <c r="D381" s="182"/>
      <c r="E381" s="181"/>
      <c r="F381" s="182"/>
      <c r="G381" s="181"/>
      <c r="H381" s="180"/>
      <c r="I381" s="179"/>
      <c r="J381" s="182"/>
      <c r="K381" s="181"/>
      <c r="L381" s="182"/>
      <c r="M381" s="181"/>
      <c r="N381" s="116">
        <f t="shared" si="98"/>
        <v>0</v>
      </c>
      <c r="O381" s="94">
        <f t="shared" si="98"/>
        <v>0</v>
      </c>
    </row>
    <row r="382" spans="1:15" ht="51">
      <c r="A382" s="106">
        <f t="shared" si="110"/>
        <v>354</v>
      </c>
      <c r="B382" s="107">
        <v>550000</v>
      </c>
      <c r="C382" s="108" t="s">
        <v>259</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1">
      <c r="A383" s="106">
        <f t="shared" si="110"/>
        <v>355</v>
      </c>
      <c r="B383" s="107">
        <v>551000</v>
      </c>
      <c r="C383" s="108" t="s">
        <v>260</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c r="A384" s="109">
        <f t="shared" si="110"/>
        <v>356</v>
      </c>
      <c r="B384" s="110">
        <v>551100</v>
      </c>
      <c r="C384" s="127" t="s">
        <v>11</v>
      </c>
      <c r="D384" s="182"/>
      <c r="E384" s="181"/>
      <c r="F384" s="182"/>
      <c r="G384" s="181"/>
      <c r="H384" s="180"/>
      <c r="I384" s="179"/>
      <c r="J384" s="182"/>
      <c r="K384" s="181"/>
      <c r="L384" s="182"/>
      <c r="M384" s="181"/>
      <c r="N384" s="116">
        <f aca="true" t="shared" si="123" ref="N384:O432">SUM(H384,J384,L384)</f>
        <v>0</v>
      </c>
      <c r="O384" s="94">
        <f t="shared" si="123"/>
        <v>0</v>
      </c>
    </row>
    <row r="385" spans="1:15" ht="38.25">
      <c r="A385" s="117">
        <f t="shared" si="110"/>
        <v>357</v>
      </c>
      <c r="B385" s="118">
        <v>600000</v>
      </c>
      <c r="C385" s="119" t="s">
        <v>261</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5.5">
      <c r="A386" s="106">
        <f t="shared" si="110"/>
        <v>358</v>
      </c>
      <c r="B386" s="107">
        <v>610000</v>
      </c>
      <c r="C386" s="108" t="s">
        <v>262</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5.5">
      <c r="A387" s="106">
        <f t="shared" si="110"/>
        <v>359</v>
      </c>
      <c r="B387" s="107">
        <v>611000</v>
      </c>
      <c r="C387" s="108" t="s">
        <v>263</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38.25">
      <c r="A388" s="109">
        <f t="shared" si="110"/>
        <v>360</v>
      </c>
      <c r="B388" s="110">
        <v>611100</v>
      </c>
      <c r="C388" s="111" t="s">
        <v>484</v>
      </c>
      <c r="D388" s="182"/>
      <c r="E388" s="181"/>
      <c r="F388" s="182"/>
      <c r="G388" s="181"/>
      <c r="H388" s="180"/>
      <c r="I388" s="179"/>
      <c r="J388" s="182"/>
      <c r="K388" s="181"/>
      <c r="L388" s="182"/>
      <c r="M388" s="181"/>
      <c r="N388" s="116">
        <f t="shared" si="123"/>
        <v>0</v>
      </c>
      <c r="O388" s="94">
        <f t="shared" si="123"/>
        <v>0</v>
      </c>
    </row>
    <row r="389" spans="1:15" ht="25.5">
      <c r="A389" s="109">
        <f t="shared" si="110"/>
        <v>361</v>
      </c>
      <c r="B389" s="110">
        <v>611200</v>
      </c>
      <c r="C389" s="111" t="s">
        <v>485</v>
      </c>
      <c r="D389" s="182"/>
      <c r="E389" s="181"/>
      <c r="F389" s="182"/>
      <c r="G389" s="181"/>
      <c r="H389" s="180"/>
      <c r="I389" s="179"/>
      <c r="J389" s="182"/>
      <c r="K389" s="181"/>
      <c r="L389" s="182"/>
      <c r="M389" s="181"/>
      <c r="N389" s="116">
        <f t="shared" si="123"/>
        <v>0</v>
      </c>
      <c r="O389" s="94">
        <f t="shared" si="123"/>
        <v>0</v>
      </c>
    </row>
    <row r="390" spans="1:15" ht="38.25">
      <c r="A390" s="109">
        <f t="shared" si="110"/>
        <v>362</v>
      </c>
      <c r="B390" s="110">
        <v>611300</v>
      </c>
      <c r="C390" s="111" t="s">
        <v>486</v>
      </c>
      <c r="D390" s="182"/>
      <c r="E390" s="181"/>
      <c r="F390" s="182"/>
      <c r="G390" s="181"/>
      <c r="H390" s="180"/>
      <c r="I390" s="179"/>
      <c r="J390" s="182"/>
      <c r="K390" s="181"/>
      <c r="L390" s="182"/>
      <c r="M390" s="181"/>
      <c r="N390" s="116">
        <f t="shared" si="123"/>
        <v>0</v>
      </c>
      <c r="O390" s="94">
        <f t="shared" si="123"/>
        <v>0</v>
      </c>
    </row>
    <row r="391" spans="1:15" ht="25.5">
      <c r="A391" s="109">
        <f t="shared" si="110"/>
        <v>363</v>
      </c>
      <c r="B391" s="110">
        <v>611400</v>
      </c>
      <c r="C391" s="111" t="s">
        <v>487</v>
      </c>
      <c r="D391" s="182"/>
      <c r="E391" s="181"/>
      <c r="F391" s="182"/>
      <c r="G391" s="181"/>
      <c r="H391" s="180"/>
      <c r="I391" s="179"/>
      <c r="J391" s="182"/>
      <c r="K391" s="181"/>
      <c r="L391" s="182"/>
      <c r="M391" s="181"/>
      <c r="N391" s="116">
        <f t="shared" si="123"/>
        <v>0</v>
      </c>
      <c r="O391" s="94">
        <f t="shared" si="123"/>
        <v>0</v>
      </c>
    </row>
    <row r="392" spans="1:15" ht="25.5">
      <c r="A392" s="109">
        <f t="shared" si="110"/>
        <v>364</v>
      </c>
      <c r="B392" s="110">
        <v>611500</v>
      </c>
      <c r="C392" s="111" t="s">
        <v>488</v>
      </c>
      <c r="D392" s="182"/>
      <c r="E392" s="181"/>
      <c r="F392" s="182"/>
      <c r="G392" s="181"/>
      <c r="H392" s="180"/>
      <c r="I392" s="179"/>
      <c r="J392" s="182"/>
      <c r="K392" s="181"/>
      <c r="L392" s="182"/>
      <c r="M392" s="181"/>
      <c r="N392" s="116">
        <f t="shared" si="123"/>
        <v>0</v>
      </c>
      <c r="O392" s="94">
        <f t="shared" si="123"/>
        <v>0</v>
      </c>
    </row>
    <row r="393" spans="1:15" ht="25.5">
      <c r="A393" s="109">
        <f t="shared" si="110"/>
        <v>365</v>
      </c>
      <c r="B393" s="110">
        <v>611600</v>
      </c>
      <c r="C393" s="111" t="s">
        <v>489</v>
      </c>
      <c r="D393" s="182"/>
      <c r="E393" s="181"/>
      <c r="F393" s="182"/>
      <c r="G393" s="181"/>
      <c r="H393" s="180"/>
      <c r="I393" s="179"/>
      <c r="J393" s="182"/>
      <c r="K393" s="181"/>
      <c r="L393" s="182"/>
      <c r="M393" s="181"/>
      <c r="N393" s="116">
        <f t="shared" si="123"/>
        <v>0</v>
      </c>
      <c r="O393" s="94">
        <f t="shared" si="123"/>
        <v>0</v>
      </c>
    </row>
    <row r="394" spans="1:15" ht="25.5">
      <c r="A394" s="109">
        <f t="shared" si="110"/>
        <v>366</v>
      </c>
      <c r="B394" s="110">
        <v>611700</v>
      </c>
      <c r="C394" s="111" t="s">
        <v>490</v>
      </c>
      <c r="D394" s="182"/>
      <c r="E394" s="181"/>
      <c r="F394" s="182"/>
      <c r="G394" s="181"/>
      <c r="H394" s="180"/>
      <c r="I394" s="179"/>
      <c r="J394" s="182"/>
      <c r="K394" s="181"/>
      <c r="L394" s="182"/>
      <c r="M394" s="181"/>
      <c r="N394" s="116">
        <f t="shared" si="123"/>
        <v>0</v>
      </c>
      <c r="O394" s="94">
        <f t="shared" si="123"/>
        <v>0</v>
      </c>
    </row>
    <row r="395" spans="1:15" ht="15">
      <c r="A395" s="109">
        <f t="shared" si="110"/>
        <v>367</v>
      </c>
      <c r="B395" s="110">
        <v>611800</v>
      </c>
      <c r="C395" s="111" t="s">
        <v>491</v>
      </c>
      <c r="D395" s="182"/>
      <c r="E395" s="181"/>
      <c r="F395" s="182"/>
      <c r="G395" s="181"/>
      <c r="H395" s="180"/>
      <c r="I395" s="179"/>
      <c r="J395" s="182"/>
      <c r="K395" s="181"/>
      <c r="L395" s="182"/>
      <c r="M395" s="181"/>
      <c r="N395" s="116">
        <f t="shared" si="123"/>
        <v>0</v>
      </c>
      <c r="O395" s="94">
        <f t="shared" si="123"/>
        <v>0</v>
      </c>
    </row>
    <row r="396" spans="1:15" ht="15">
      <c r="A396" s="109">
        <f t="shared" si="110"/>
        <v>368</v>
      </c>
      <c r="B396" s="110">
        <v>611900</v>
      </c>
      <c r="C396" s="111" t="s">
        <v>492</v>
      </c>
      <c r="D396" s="182"/>
      <c r="E396" s="181"/>
      <c r="F396" s="182"/>
      <c r="G396" s="181"/>
      <c r="H396" s="180"/>
      <c r="I396" s="179"/>
      <c r="J396" s="182"/>
      <c r="K396" s="181"/>
      <c r="L396" s="182"/>
      <c r="M396" s="181"/>
      <c r="N396" s="116">
        <f t="shared" si="123"/>
        <v>0</v>
      </c>
      <c r="O396" s="94">
        <f t="shared" si="123"/>
        <v>0</v>
      </c>
    </row>
    <row r="397" spans="1:15" ht="25.5">
      <c r="A397" s="106">
        <f t="shared" si="110"/>
        <v>369</v>
      </c>
      <c r="B397" s="107">
        <v>612000</v>
      </c>
      <c r="C397" s="108" t="s">
        <v>264</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1">
      <c r="A398" s="109">
        <f t="shared" si="110"/>
        <v>370</v>
      </c>
      <c r="B398" s="110">
        <v>612100</v>
      </c>
      <c r="C398" s="111" t="s">
        <v>493</v>
      </c>
      <c r="D398" s="182"/>
      <c r="E398" s="181"/>
      <c r="F398" s="182"/>
      <c r="G398" s="181"/>
      <c r="H398" s="180"/>
      <c r="I398" s="179"/>
      <c r="J398" s="182"/>
      <c r="K398" s="181"/>
      <c r="L398" s="182"/>
      <c r="M398" s="181"/>
      <c r="N398" s="116">
        <f t="shared" si="123"/>
        <v>0</v>
      </c>
      <c r="O398" s="94">
        <f t="shared" si="123"/>
        <v>0</v>
      </c>
    </row>
    <row r="399" spans="1:15" ht="25.5">
      <c r="A399" s="109">
        <f t="shared" si="110"/>
        <v>371</v>
      </c>
      <c r="B399" s="110">
        <v>612200</v>
      </c>
      <c r="C399" s="111" t="s">
        <v>494</v>
      </c>
      <c r="D399" s="182"/>
      <c r="E399" s="181"/>
      <c r="F399" s="182"/>
      <c r="G399" s="181"/>
      <c r="H399" s="180"/>
      <c r="I399" s="179"/>
      <c r="J399" s="182"/>
      <c r="K399" s="181"/>
      <c r="L399" s="182"/>
      <c r="M399" s="181"/>
      <c r="N399" s="116">
        <f t="shared" si="123"/>
        <v>0</v>
      </c>
      <c r="O399" s="94">
        <f t="shared" si="123"/>
        <v>0</v>
      </c>
    </row>
    <row r="400" spans="1:15" ht="25.5">
      <c r="A400" s="109">
        <f t="shared" si="110"/>
        <v>372</v>
      </c>
      <c r="B400" s="110">
        <v>612300</v>
      </c>
      <c r="C400" s="111" t="s">
        <v>495</v>
      </c>
      <c r="D400" s="182"/>
      <c r="E400" s="181"/>
      <c r="F400" s="182"/>
      <c r="G400" s="181"/>
      <c r="H400" s="180"/>
      <c r="I400" s="179"/>
      <c r="J400" s="182"/>
      <c r="K400" s="181"/>
      <c r="L400" s="182"/>
      <c r="M400" s="181"/>
      <c r="N400" s="116">
        <f t="shared" si="123"/>
        <v>0</v>
      </c>
      <c r="O400" s="94">
        <f t="shared" si="123"/>
        <v>0</v>
      </c>
    </row>
    <row r="401" spans="1:15" ht="25.5">
      <c r="A401" s="109">
        <f t="shared" si="110"/>
        <v>373</v>
      </c>
      <c r="B401" s="110">
        <v>612400</v>
      </c>
      <c r="C401" s="111" t="s">
        <v>496</v>
      </c>
      <c r="D401" s="182"/>
      <c r="E401" s="181"/>
      <c r="F401" s="182"/>
      <c r="G401" s="181"/>
      <c r="H401" s="180"/>
      <c r="I401" s="179"/>
      <c r="J401" s="182"/>
      <c r="K401" s="181"/>
      <c r="L401" s="182"/>
      <c r="M401" s="181"/>
      <c r="N401" s="116">
        <f t="shared" si="123"/>
        <v>0</v>
      </c>
      <c r="O401" s="94">
        <f t="shared" si="123"/>
        <v>0</v>
      </c>
    </row>
    <row r="402" spans="1:15" ht="25.5">
      <c r="A402" s="109">
        <f t="shared" si="110"/>
        <v>374</v>
      </c>
      <c r="B402" s="110">
        <v>612500</v>
      </c>
      <c r="C402" s="111" t="s">
        <v>105</v>
      </c>
      <c r="D402" s="182"/>
      <c r="E402" s="181"/>
      <c r="F402" s="182"/>
      <c r="G402" s="181"/>
      <c r="H402" s="180"/>
      <c r="I402" s="179"/>
      <c r="J402" s="182"/>
      <c r="K402" s="181"/>
      <c r="L402" s="182"/>
      <c r="M402" s="181"/>
      <c r="N402" s="116">
        <f t="shared" si="123"/>
        <v>0</v>
      </c>
      <c r="O402" s="94">
        <f t="shared" si="123"/>
        <v>0</v>
      </c>
    </row>
    <row r="403" spans="1:15" ht="25.5">
      <c r="A403" s="109">
        <f t="shared" si="110"/>
        <v>375</v>
      </c>
      <c r="B403" s="110">
        <v>612600</v>
      </c>
      <c r="C403" s="111" t="s">
        <v>364</v>
      </c>
      <c r="D403" s="182"/>
      <c r="E403" s="181"/>
      <c r="F403" s="182"/>
      <c r="G403" s="181"/>
      <c r="H403" s="180"/>
      <c r="I403" s="179"/>
      <c r="J403" s="182"/>
      <c r="K403" s="181"/>
      <c r="L403" s="182"/>
      <c r="M403" s="181"/>
      <c r="N403" s="116">
        <f t="shared" si="123"/>
        <v>0</v>
      </c>
      <c r="O403" s="94">
        <f t="shared" si="123"/>
        <v>0</v>
      </c>
    </row>
    <row r="404" spans="1:15" ht="15">
      <c r="A404" s="109">
        <f t="shared" si="110"/>
        <v>376</v>
      </c>
      <c r="B404" s="110">
        <v>612900</v>
      </c>
      <c r="C404" s="111" t="s">
        <v>365</v>
      </c>
      <c r="D404" s="182"/>
      <c r="E404" s="181"/>
      <c r="F404" s="182"/>
      <c r="G404" s="181"/>
      <c r="H404" s="180"/>
      <c r="I404" s="179"/>
      <c r="J404" s="182"/>
      <c r="K404" s="181"/>
      <c r="L404" s="182"/>
      <c r="M404" s="181"/>
      <c r="N404" s="116">
        <f t="shared" si="123"/>
        <v>0</v>
      </c>
      <c r="O404" s="94">
        <f t="shared" si="123"/>
        <v>0</v>
      </c>
    </row>
    <row r="405" spans="1:15" ht="25.5">
      <c r="A405" s="106">
        <f t="shared" si="110"/>
        <v>377</v>
      </c>
      <c r="B405" s="107">
        <v>613000</v>
      </c>
      <c r="C405" s="108" t="s">
        <v>265</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5">
      <c r="A406" s="109">
        <f t="shared" si="110"/>
        <v>378</v>
      </c>
      <c r="B406" s="110">
        <v>613100</v>
      </c>
      <c r="C406" s="111" t="s">
        <v>366</v>
      </c>
      <c r="D406" s="182"/>
      <c r="E406" s="181"/>
      <c r="F406" s="182"/>
      <c r="G406" s="181"/>
      <c r="H406" s="180"/>
      <c r="I406" s="179"/>
      <c r="J406" s="182"/>
      <c r="K406" s="181"/>
      <c r="L406" s="182"/>
      <c r="M406" s="181"/>
      <c r="N406" s="116">
        <f t="shared" si="123"/>
        <v>0</v>
      </c>
      <c r="O406" s="94">
        <f t="shared" si="123"/>
        <v>0</v>
      </c>
    </row>
    <row r="407" spans="1:15" ht="25.5">
      <c r="A407" s="106">
        <f t="shared" si="110"/>
        <v>379</v>
      </c>
      <c r="B407" s="107">
        <v>614000</v>
      </c>
      <c r="C407" s="108" t="s">
        <v>266</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5.5">
      <c r="A408" s="109">
        <f t="shared" si="110"/>
        <v>380</v>
      </c>
      <c r="B408" s="110">
        <v>614100</v>
      </c>
      <c r="C408" s="111" t="s">
        <v>367</v>
      </c>
      <c r="D408" s="182"/>
      <c r="E408" s="181"/>
      <c r="F408" s="182"/>
      <c r="G408" s="181"/>
      <c r="H408" s="180"/>
      <c r="I408" s="179"/>
      <c r="J408" s="182"/>
      <c r="K408" s="181"/>
      <c r="L408" s="182"/>
      <c r="M408" s="181"/>
      <c r="N408" s="116">
        <f t="shared" si="123"/>
        <v>0</v>
      </c>
      <c r="O408" s="94">
        <f t="shared" si="123"/>
        <v>0</v>
      </c>
    </row>
    <row r="409" spans="1:15" ht="38.25">
      <c r="A409" s="106">
        <f t="shared" si="110"/>
        <v>381</v>
      </c>
      <c r="B409" s="107">
        <v>615000</v>
      </c>
      <c r="C409" s="108" t="s">
        <v>267</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5.5">
      <c r="A410" s="112">
        <f t="shared" si="110"/>
        <v>382</v>
      </c>
      <c r="B410" s="113">
        <v>615100</v>
      </c>
      <c r="C410" s="114" t="s">
        <v>368</v>
      </c>
      <c r="D410" s="182"/>
      <c r="E410" s="181"/>
      <c r="F410" s="182"/>
      <c r="G410" s="181"/>
      <c r="H410" s="180"/>
      <c r="I410" s="179"/>
      <c r="J410" s="182"/>
      <c r="K410" s="181"/>
      <c r="L410" s="182"/>
      <c r="M410" s="181"/>
      <c r="N410" s="116">
        <f t="shared" si="123"/>
        <v>0</v>
      </c>
      <c r="O410" s="94">
        <f t="shared" si="123"/>
        <v>0</v>
      </c>
    </row>
    <row r="411" spans="1:15" ht="25.5">
      <c r="A411" s="106">
        <f t="shared" si="110"/>
        <v>383</v>
      </c>
      <c r="B411" s="107">
        <v>620000</v>
      </c>
      <c r="C411" s="108" t="s">
        <v>268</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5.5">
      <c r="A412" s="106">
        <f t="shared" si="110"/>
        <v>384</v>
      </c>
      <c r="B412" s="107">
        <v>621000</v>
      </c>
      <c r="C412" s="108" t="s">
        <v>269</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5.5">
      <c r="A413" s="109">
        <f t="shared" si="110"/>
        <v>385</v>
      </c>
      <c r="B413" s="110">
        <v>621100</v>
      </c>
      <c r="C413" s="111" t="s">
        <v>369</v>
      </c>
      <c r="D413" s="182"/>
      <c r="E413" s="181"/>
      <c r="F413" s="182"/>
      <c r="G413" s="181"/>
      <c r="H413" s="180"/>
      <c r="I413" s="179"/>
      <c r="J413" s="182"/>
      <c r="K413" s="181"/>
      <c r="L413" s="182"/>
      <c r="M413" s="181"/>
      <c r="N413" s="116">
        <f t="shared" si="123"/>
        <v>0</v>
      </c>
      <c r="O413" s="94">
        <f t="shared" si="123"/>
        <v>0</v>
      </c>
    </row>
    <row r="414" spans="1:15" ht="15">
      <c r="A414" s="109">
        <f t="shared" si="110"/>
        <v>386</v>
      </c>
      <c r="B414" s="110">
        <v>621200</v>
      </c>
      <c r="C414" s="111" t="s">
        <v>370</v>
      </c>
      <c r="D414" s="182"/>
      <c r="E414" s="181"/>
      <c r="F414" s="182"/>
      <c r="G414" s="181"/>
      <c r="H414" s="180"/>
      <c r="I414" s="179"/>
      <c r="J414" s="182"/>
      <c r="K414" s="181"/>
      <c r="L414" s="182"/>
      <c r="M414" s="181"/>
      <c r="N414" s="116">
        <f t="shared" si="123"/>
        <v>0</v>
      </c>
      <c r="O414" s="94">
        <f t="shared" si="123"/>
        <v>0</v>
      </c>
    </row>
    <row r="415" spans="1:15" ht="25.5">
      <c r="A415" s="109">
        <f t="shared" si="110"/>
        <v>387</v>
      </c>
      <c r="B415" s="110">
        <v>621300</v>
      </c>
      <c r="C415" s="111" t="s">
        <v>371</v>
      </c>
      <c r="D415" s="182"/>
      <c r="E415" s="181"/>
      <c r="F415" s="182"/>
      <c r="G415" s="181"/>
      <c r="H415" s="180"/>
      <c r="I415" s="179"/>
      <c r="J415" s="182"/>
      <c r="K415" s="181"/>
      <c r="L415" s="182"/>
      <c r="M415" s="181"/>
      <c r="N415" s="116">
        <f t="shared" si="123"/>
        <v>0</v>
      </c>
      <c r="O415" s="94">
        <f t="shared" si="123"/>
        <v>0</v>
      </c>
    </row>
    <row r="416" spans="1:15" ht="25.5">
      <c r="A416" s="109">
        <f t="shared" si="110"/>
        <v>388</v>
      </c>
      <c r="B416" s="110">
        <v>621400</v>
      </c>
      <c r="C416" s="111" t="s">
        <v>372</v>
      </c>
      <c r="D416" s="182"/>
      <c r="E416" s="181"/>
      <c r="F416" s="182"/>
      <c r="G416" s="181"/>
      <c r="H416" s="180"/>
      <c r="I416" s="179"/>
      <c r="J416" s="182"/>
      <c r="K416" s="181"/>
      <c r="L416" s="182"/>
      <c r="M416" s="181"/>
      <c r="N416" s="116">
        <f t="shared" si="123"/>
        <v>0</v>
      </c>
      <c r="O416" s="94">
        <f t="shared" si="123"/>
        <v>0</v>
      </c>
    </row>
    <row r="417" spans="1:15" ht="38.25">
      <c r="A417" s="109">
        <f t="shared" si="110"/>
        <v>389</v>
      </c>
      <c r="B417" s="110">
        <v>621500</v>
      </c>
      <c r="C417" s="111" t="s">
        <v>66</v>
      </c>
      <c r="D417" s="182"/>
      <c r="E417" s="181"/>
      <c r="F417" s="182"/>
      <c r="G417" s="181"/>
      <c r="H417" s="180"/>
      <c r="I417" s="179"/>
      <c r="J417" s="182"/>
      <c r="K417" s="181"/>
      <c r="L417" s="182"/>
      <c r="M417" s="181"/>
      <c r="N417" s="116">
        <f t="shared" si="123"/>
        <v>0</v>
      </c>
      <c r="O417" s="94">
        <f t="shared" si="123"/>
        <v>0</v>
      </c>
    </row>
    <row r="418" spans="1:15" ht="25.5">
      <c r="A418" s="109">
        <f t="shared" si="110"/>
        <v>390</v>
      </c>
      <c r="B418" s="110">
        <v>621600</v>
      </c>
      <c r="C418" s="111" t="s">
        <v>373</v>
      </c>
      <c r="D418" s="182"/>
      <c r="E418" s="181"/>
      <c r="F418" s="182"/>
      <c r="G418" s="181"/>
      <c r="H418" s="180"/>
      <c r="I418" s="179"/>
      <c r="J418" s="182"/>
      <c r="K418" s="181"/>
      <c r="L418" s="182"/>
      <c r="M418" s="181"/>
      <c r="N418" s="116">
        <f t="shared" si="123"/>
        <v>0</v>
      </c>
      <c r="O418" s="94">
        <f t="shared" si="123"/>
        <v>0</v>
      </c>
    </row>
    <row r="419" spans="1:15" ht="25.5">
      <c r="A419" s="109">
        <f t="shared" si="110"/>
        <v>391</v>
      </c>
      <c r="B419" s="110">
        <v>621700</v>
      </c>
      <c r="C419" s="111" t="s">
        <v>67</v>
      </c>
      <c r="D419" s="182"/>
      <c r="E419" s="181"/>
      <c r="F419" s="182"/>
      <c r="G419" s="181"/>
      <c r="H419" s="180"/>
      <c r="I419" s="179"/>
      <c r="J419" s="182"/>
      <c r="K419" s="181"/>
      <c r="L419" s="182"/>
      <c r="M419" s="181"/>
      <c r="N419" s="116">
        <f t="shared" si="123"/>
        <v>0</v>
      </c>
      <c r="O419" s="94">
        <f t="shared" si="123"/>
        <v>0</v>
      </c>
    </row>
    <row r="420" spans="1:15" ht="38.25">
      <c r="A420" s="109">
        <f t="shared" si="110"/>
        <v>392</v>
      </c>
      <c r="B420" s="110">
        <v>621800</v>
      </c>
      <c r="C420" s="111" t="s">
        <v>374</v>
      </c>
      <c r="D420" s="182"/>
      <c r="E420" s="181"/>
      <c r="F420" s="182"/>
      <c r="G420" s="181"/>
      <c r="H420" s="180"/>
      <c r="I420" s="179"/>
      <c r="J420" s="182"/>
      <c r="K420" s="181"/>
      <c r="L420" s="182"/>
      <c r="M420" s="181"/>
      <c r="N420" s="116">
        <f t="shared" si="123"/>
        <v>0</v>
      </c>
      <c r="O420" s="94">
        <f t="shared" si="123"/>
        <v>0</v>
      </c>
    </row>
    <row r="421" spans="1:15" ht="25.5">
      <c r="A421" s="109">
        <f aca="true" t="shared" si="133" ref="A421:A433">A420+1</f>
        <v>393</v>
      </c>
      <c r="B421" s="110">
        <v>621900</v>
      </c>
      <c r="C421" s="111" t="s">
        <v>26</v>
      </c>
      <c r="D421" s="182"/>
      <c r="E421" s="181"/>
      <c r="F421" s="182"/>
      <c r="G421" s="181"/>
      <c r="H421" s="180"/>
      <c r="I421" s="179"/>
      <c r="J421" s="182"/>
      <c r="K421" s="181"/>
      <c r="L421" s="182"/>
      <c r="M421" s="181"/>
      <c r="N421" s="116">
        <f t="shared" si="123"/>
        <v>0</v>
      </c>
      <c r="O421" s="94">
        <f t="shared" si="123"/>
        <v>0</v>
      </c>
    </row>
    <row r="422" spans="1:15" ht="25.5">
      <c r="A422" s="106">
        <f t="shared" si="133"/>
        <v>394</v>
      </c>
      <c r="B422" s="107">
        <v>622000</v>
      </c>
      <c r="C422" s="108" t="s">
        <v>270</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5.5">
      <c r="A423" s="109">
        <f t="shared" si="133"/>
        <v>395</v>
      </c>
      <c r="B423" s="110">
        <v>622100</v>
      </c>
      <c r="C423" s="111" t="s">
        <v>27</v>
      </c>
      <c r="D423" s="182"/>
      <c r="E423" s="181"/>
      <c r="F423" s="182"/>
      <c r="G423" s="181"/>
      <c r="H423" s="180"/>
      <c r="I423" s="179"/>
      <c r="J423" s="182"/>
      <c r="K423" s="181"/>
      <c r="L423" s="182"/>
      <c r="M423" s="181"/>
      <c r="N423" s="116">
        <f t="shared" si="123"/>
        <v>0</v>
      </c>
      <c r="O423" s="94">
        <f t="shared" si="123"/>
        <v>0</v>
      </c>
    </row>
    <row r="424" spans="1:15" ht="15">
      <c r="A424" s="109">
        <f t="shared" si="133"/>
        <v>396</v>
      </c>
      <c r="B424" s="110">
        <v>622200</v>
      </c>
      <c r="C424" s="111" t="s">
        <v>28</v>
      </c>
      <c r="D424" s="182"/>
      <c r="E424" s="181"/>
      <c r="F424" s="182"/>
      <c r="G424" s="181"/>
      <c r="H424" s="180"/>
      <c r="I424" s="179"/>
      <c r="J424" s="182"/>
      <c r="K424" s="181"/>
      <c r="L424" s="182"/>
      <c r="M424" s="181"/>
      <c r="N424" s="116">
        <f t="shared" si="123"/>
        <v>0</v>
      </c>
      <c r="O424" s="94">
        <f t="shared" si="123"/>
        <v>0</v>
      </c>
    </row>
    <row r="425" spans="1:15" ht="25.5">
      <c r="A425" s="109">
        <f t="shared" si="133"/>
        <v>397</v>
      </c>
      <c r="B425" s="110">
        <v>622300</v>
      </c>
      <c r="C425" s="111" t="s">
        <v>29</v>
      </c>
      <c r="D425" s="182"/>
      <c r="E425" s="181"/>
      <c r="F425" s="182"/>
      <c r="G425" s="181"/>
      <c r="H425" s="180"/>
      <c r="I425" s="179"/>
      <c r="J425" s="182"/>
      <c r="K425" s="181"/>
      <c r="L425" s="182"/>
      <c r="M425" s="181"/>
      <c r="N425" s="116">
        <f t="shared" si="123"/>
        <v>0</v>
      </c>
      <c r="O425" s="94">
        <f t="shared" si="123"/>
        <v>0</v>
      </c>
    </row>
    <row r="426" spans="1:15" ht="25.5">
      <c r="A426" s="109">
        <f t="shared" si="133"/>
        <v>398</v>
      </c>
      <c r="B426" s="110">
        <v>622400</v>
      </c>
      <c r="C426" s="111" t="s">
        <v>30</v>
      </c>
      <c r="D426" s="182"/>
      <c r="E426" s="181"/>
      <c r="F426" s="182"/>
      <c r="G426" s="181"/>
      <c r="H426" s="180"/>
      <c r="I426" s="179"/>
      <c r="J426" s="182"/>
      <c r="K426" s="181"/>
      <c r="L426" s="182"/>
      <c r="M426" s="181"/>
      <c r="N426" s="116">
        <f t="shared" si="123"/>
        <v>0</v>
      </c>
      <c r="O426" s="94">
        <f t="shared" si="123"/>
        <v>0</v>
      </c>
    </row>
    <row r="427" spans="1:15" ht="25.5">
      <c r="A427" s="109">
        <f t="shared" si="133"/>
        <v>399</v>
      </c>
      <c r="B427" s="110">
        <v>622500</v>
      </c>
      <c r="C427" s="111" t="s">
        <v>31</v>
      </c>
      <c r="D427" s="182"/>
      <c r="E427" s="181"/>
      <c r="F427" s="182"/>
      <c r="G427" s="181"/>
      <c r="H427" s="180"/>
      <c r="I427" s="179"/>
      <c r="J427" s="182"/>
      <c r="K427" s="181"/>
      <c r="L427" s="182"/>
      <c r="M427" s="181"/>
      <c r="N427" s="116">
        <f t="shared" si="123"/>
        <v>0</v>
      </c>
      <c r="O427" s="94">
        <f t="shared" si="123"/>
        <v>0</v>
      </c>
    </row>
    <row r="428" spans="1:15" ht="25.5">
      <c r="A428" s="109">
        <f t="shared" si="133"/>
        <v>400</v>
      </c>
      <c r="B428" s="110">
        <v>622600</v>
      </c>
      <c r="C428" s="111" t="s">
        <v>32</v>
      </c>
      <c r="D428" s="182"/>
      <c r="E428" s="181"/>
      <c r="F428" s="182"/>
      <c r="G428" s="181"/>
      <c r="H428" s="180"/>
      <c r="I428" s="179"/>
      <c r="J428" s="182"/>
      <c r="K428" s="181"/>
      <c r="L428" s="182"/>
      <c r="M428" s="181"/>
      <c r="N428" s="116">
        <f t="shared" si="123"/>
        <v>0</v>
      </c>
      <c r="O428" s="94">
        <f t="shared" si="123"/>
        <v>0</v>
      </c>
    </row>
    <row r="429" spans="1:15" ht="25.5">
      <c r="A429" s="109">
        <f t="shared" si="133"/>
        <v>401</v>
      </c>
      <c r="B429" s="110">
        <v>622700</v>
      </c>
      <c r="C429" s="111" t="s">
        <v>33</v>
      </c>
      <c r="D429" s="182"/>
      <c r="E429" s="181"/>
      <c r="F429" s="182"/>
      <c r="G429" s="181"/>
      <c r="H429" s="180"/>
      <c r="I429" s="179"/>
      <c r="J429" s="182"/>
      <c r="K429" s="181"/>
      <c r="L429" s="182"/>
      <c r="M429" s="181"/>
      <c r="N429" s="116">
        <f t="shared" si="123"/>
        <v>0</v>
      </c>
      <c r="O429" s="94">
        <f t="shared" si="123"/>
        <v>0</v>
      </c>
    </row>
    <row r="430" spans="1:15" ht="15">
      <c r="A430" s="109">
        <f t="shared" si="133"/>
        <v>402</v>
      </c>
      <c r="B430" s="110">
        <v>622800</v>
      </c>
      <c r="C430" s="111" t="s">
        <v>34</v>
      </c>
      <c r="D430" s="182"/>
      <c r="E430" s="181"/>
      <c r="F430" s="182"/>
      <c r="G430" s="181"/>
      <c r="H430" s="180"/>
      <c r="I430" s="179"/>
      <c r="J430" s="182"/>
      <c r="K430" s="181"/>
      <c r="L430" s="182"/>
      <c r="M430" s="181"/>
      <c r="N430" s="116">
        <f t="shared" si="123"/>
        <v>0</v>
      </c>
      <c r="O430" s="94">
        <f t="shared" si="123"/>
        <v>0</v>
      </c>
    </row>
    <row r="431" spans="1:15" ht="63.75">
      <c r="A431" s="106">
        <f t="shared" si="133"/>
        <v>403</v>
      </c>
      <c r="B431" s="107">
        <v>623000</v>
      </c>
      <c r="C431" s="108" t="s">
        <v>271</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1.75" thickBot="1">
      <c r="A432" s="129">
        <f t="shared" si="133"/>
        <v>404</v>
      </c>
      <c r="B432" s="130">
        <v>623100</v>
      </c>
      <c r="C432" s="144" t="s">
        <v>298</v>
      </c>
      <c r="D432" s="182"/>
      <c r="E432" s="181"/>
      <c r="F432" s="182"/>
      <c r="G432" s="181"/>
      <c r="H432" s="180"/>
      <c r="I432" s="179"/>
      <c r="J432" s="182"/>
      <c r="K432" s="181"/>
      <c r="L432" s="182"/>
      <c r="M432" s="181"/>
      <c r="N432" s="145">
        <f t="shared" si="123"/>
        <v>0</v>
      </c>
      <c r="O432" s="132">
        <f t="shared" si="123"/>
        <v>0</v>
      </c>
    </row>
    <row r="433" spans="1:15" ht="27" thickBot="1" thickTop="1">
      <c r="A433" s="146">
        <f t="shared" si="133"/>
        <v>405</v>
      </c>
      <c r="B433" s="147"/>
      <c r="C433" s="135" t="s">
        <v>272</v>
      </c>
      <c r="D433" s="148">
        <f aca="true" t="shared" si="136" ref="D433:O433">D385+D339+D175</f>
        <v>0</v>
      </c>
      <c r="E433" s="149">
        <f t="shared" si="136"/>
        <v>0</v>
      </c>
      <c r="F433" s="148">
        <f t="shared" si="136"/>
        <v>0</v>
      </c>
      <c r="G433" s="149">
        <f t="shared" si="136"/>
        <v>0</v>
      </c>
      <c r="H433" s="148">
        <f t="shared" si="136"/>
        <v>0</v>
      </c>
      <c r="I433" s="149">
        <f t="shared" si="136"/>
        <v>0</v>
      </c>
      <c r="J433" s="148">
        <f t="shared" si="136"/>
        <v>0</v>
      </c>
      <c r="K433" s="149">
        <f t="shared" si="136"/>
        <v>0</v>
      </c>
      <c r="L433" s="148">
        <f t="shared" si="136"/>
        <v>0</v>
      </c>
      <c r="M433" s="149">
        <f t="shared" si="136"/>
        <v>0</v>
      </c>
      <c r="N433" s="148">
        <f t="shared" si="136"/>
        <v>0</v>
      </c>
      <c r="O433" s="149">
        <f t="shared" si="136"/>
        <v>0</v>
      </c>
    </row>
    <row r="434" spans="1:15" ht="51.75" thickTop="1">
      <c r="A434" s="187"/>
      <c r="B434" s="187"/>
      <c r="C434" s="151" t="s">
        <v>81</v>
      </c>
      <c r="D434" s="194">
        <f>D174-D433</f>
        <v>0</v>
      </c>
      <c r="E434" s="195">
        <f aca="true" t="shared" si="137" ref="E434:O434">E174-E433</f>
        <v>0</v>
      </c>
      <c r="F434" s="194">
        <f t="shared" si="137"/>
        <v>0</v>
      </c>
      <c r="G434" s="195">
        <f t="shared" si="137"/>
        <v>0</v>
      </c>
      <c r="H434" s="194">
        <f t="shared" si="137"/>
        <v>0</v>
      </c>
      <c r="I434" s="195">
        <f t="shared" si="137"/>
        <v>0</v>
      </c>
      <c r="J434" s="194">
        <f t="shared" si="137"/>
        <v>0</v>
      </c>
      <c r="K434" s="195">
        <f t="shared" si="137"/>
        <v>0</v>
      </c>
      <c r="L434" s="194">
        <f t="shared" si="137"/>
        <v>0</v>
      </c>
      <c r="M434" s="195">
        <f t="shared" si="137"/>
        <v>0</v>
      </c>
      <c r="N434" s="194">
        <f t="shared" si="137"/>
        <v>0</v>
      </c>
      <c r="O434" s="195">
        <f t="shared" si="137"/>
        <v>0</v>
      </c>
    </row>
    <row r="435" spans="1:15" ht="15">
      <c r="A435" s="191"/>
      <c r="B435" s="191"/>
      <c r="C435" s="191"/>
      <c r="D435" s="191"/>
      <c r="E435" s="191"/>
      <c r="F435" s="191"/>
      <c r="G435" s="191"/>
      <c r="H435" s="191"/>
      <c r="I435" s="191"/>
      <c r="J435" s="191"/>
      <c r="K435" s="191"/>
      <c r="L435" s="191"/>
      <c r="M435" s="191"/>
      <c r="N435" s="191"/>
      <c r="O435" s="191"/>
    </row>
    <row r="436" spans="1:15" ht="32.25" customHeight="1">
      <c r="A436" s="21" t="s">
        <v>360</v>
      </c>
      <c r="B436" s="363" t="s">
        <v>411</v>
      </c>
      <c r="C436" s="365"/>
      <c r="D436" s="363" t="s">
        <v>536</v>
      </c>
      <c r="E436" s="364"/>
      <c r="F436" s="363" t="s">
        <v>535</v>
      </c>
      <c r="G436" s="364"/>
      <c r="H436" s="363" t="s">
        <v>529</v>
      </c>
      <c r="I436" s="364"/>
      <c r="J436" s="363" t="s">
        <v>531</v>
      </c>
      <c r="K436" s="364"/>
      <c r="L436" s="363" t="s">
        <v>538</v>
      </c>
      <c r="M436" s="364"/>
      <c r="N436" s="363" t="s">
        <v>539</v>
      </c>
      <c r="O436" s="364"/>
    </row>
    <row r="437" spans="1:15" ht="15">
      <c r="A437" s="153">
        <v>1</v>
      </c>
      <c r="B437" s="326">
        <v>2</v>
      </c>
      <c r="C437" s="327"/>
      <c r="D437" s="359">
        <v>3</v>
      </c>
      <c r="E437" s="360"/>
      <c r="F437" s="359">
        <v>4</v>
      </c>
      <c r="G437" s="360"/>
      <c r="H437" s="359">
        <v>5</v>
      </c>
      <c r="I437" s="360"/>
      <c r="J437" s="359">
        <v>6</v>
      </c>
      <c r="K437" s="360"/>
      <c r="L437" s="359">
        <v>7</v>
      </c>
      <c r="M437" s="360"/>
      <c r="N437" s="359" t="s">
        <v>51</v>
      </c>
      <c r="O437" s="360"/>
    </row>
    <row r="438" spans="1:15" ht="27.75" customHeight="1">
      <c r="A438" s="215" t="s">
        <v>361</v>
      </c>
      <c r="B438" s="361" t="s">
        <v>508</v>
      </c>
      <c r="C438" s="362"/>
      <c r="D438" s="316"/>
      <c r="E438" s="317"/>
      <c r="F438" s="316"/>
      <c r="G438" s="317"/>
      <c r="H438" s="320"/>
      <c r="I438" s="321"/>
      <c r="J438" s="316"/>
      <c r="K438" s="317"/>
      <c r="L438" s="246"/>
      <c r="M438" s="246"/>
      <c r="N438" s="322">
        <f>SUM(H438,J438,L438)</f>
        <v>0</v>
      </c>
      <c r="O438" s="323"/>
    </row>
    <row r="439" spans="1:15" ht="27.75" customHeight="1">
      <c r="A439" s="216" t="s">
        <v>502</v>
      </c>
      <c r="B439" s="357" t="s">
        <v>509</v>
      </c>
      <c r="C439" s="358"/>
      <c r="D439" s="316"/>
      <c r="E439" s="317"/>
      <c r="F439" s="316"/>
      <c r="G439" s="317"/>
      <c r="H439" s="320"/>
      <c r="I439" s="321"/>
      <c r="J439" s="316"/>
      <c r="K439" s="317"/>
      <c r="L439" s="246"/>
      <c r="M439" s="246"/>
      <c r="N439" s="322">
        <f aca="true" t="shared" si="138" ref="N439:N453">SUM(H439,J439,L439)</f>
        <v>0</v>
      </c>
      <c r="O439" s="323"/>
    </row>
    <row r="440" spans="1:15" ht="27.75" customHeight="1">
      <c r="A440" s="216" t="s">
        <v>499</v>
      </c>
      <c r="B440" s="357" t="s">
        <v>510</v>
      </c>
      <c r="C440" s="358"/>
      <c r="D440" s="316"/>
      <c r="E440" s="317"/>
      <c r="F440" s="316"/>
      <c r="G440" s="317"/>
      <c r="H440" s="320"/>
      <c r="I440" s="321"/>
      <c r="J440" s="316"/>
      <c r="K440" s="317"/>
      <c r="L440" s="246"/>
      <c r="M440" s="246"/>
      <c r="N440" s="322">
        <f t="shared" si="138"/>
        <v>0</v>
      </c>
      <c r="O440" s="323"/>
    </row>
    <row r="441" spans="1:15" ht="27.75" customHeight="1">
      <c r="A441" s="216" t="s">
        <v>503</v>
      </c>
      <c r="B441" s="357" t="s">
        <v>511</v>
      </c>
      <c r="C441" s="358"/>
      <c r="D441" s="316"/>
      <c r="E441" s="317"/>
      <c r="F441" s="316"/>
      <c r="G441" s="317"/>
      <c r="H441" s="320"/>
      <c r="I441" s="321"/>
      <c r="J441" s="316"/>
      <c r="K441" s="317"/>
      <c r="L441" s="246"/>
      <c r="M441" s="246"/>
      <c r="N441" s="322">
        <f t="shared" si="138"/>
        <v>0</v>
      </c>
      <c r="O441" s="323"/>
    </row>
    <row r="442" spans="1:15" ht="27.75" customHeight="1">
      <c r="A442" s="216" t="s">
        <v>500</v>
      </c>
      <c r="B442" s="357" t="s">
        <v>512</v>
      </c>
      <c r="C442" s="358"/>
      <c r="D442" s="316"/>
      <c r="E442" s="317"/>
      <c r="F442" s="316"/>
      <c r="G442" s="317"/>
      <c r="H442" s="320"/>
      <c r="I442" s="321"/>
      <c r="J442" s="316"/>
      <c r="K442" s="317"/>
      <c r="L442" s="246"/>
      <c r="M442" s="246"/>
      <c r="N442" s="322">
        <f t="shared" si="138"/>
        <v>0</v>
      </c>
      <c r="O442" s="323"/>
    </row>
    <row r="443" spans="1:15" ht="27.75" customHeight="1">
      <c r="A443" s="216" t="s">
        <v>504</v>
      </c>
      <c r="B443" s="357" t="s">
        <v>513</v>
      </c>
      <c r="C443" s="358"/>
      <c r="D443" s="316"/>
      <c r="E443" s="317"/>
      <c r="F443" s="316"/>
      <c r="G443" s="317"/>
      <c r="H443" s="320"/>
      <c r="I443" s="321"/>
      <c r="J443" s="316"/>
      <c r="K443" s="317"/>
      <c r="L443" s="246"/>
      <c r="M443" s="246"/>
      <c r="N443" s="322">
        <f t="shared" si="138"/>
        <v>0</v>
      </c>
      <c r="O443" s="323"/>
    </row>
    <row r="444" spans="1:15" ht="27.75" customHeight="1">
      <c r="A444" s="216" t="s">
        <v>501</v>
      </c>
      <c r="B444" s="357" t="s">
        <v>302</v>
      </c>
      <c r="C444" s="358"/>
      <c r="D444" s="316"/>
      <c r="E444" s="317"/>
      <c r="F444" s="316"/>
      <c r="G444" s="317"/>
      <c r="H444" s="320"/>
      <c r="I444" s="321"/>
      <c r="J444" s="316"/>
      <c r="K444" s="317"/>
      <c r="L444" s="246"/>
      <c r="M444" s="246"/>
      <c r="N444" s="322">
        <f t="shared" si="138"/>
        <v>0</v>
      </c>
      <c r="O444" s="323"/>
    </row>
    <row r="445" spans="1:15" ht="27.75" customHeight="1">
      <c r="A445" s="216" t="s">
        <v>505</v>
      </c>
      <c r="B445" s="357" t="s">
        <v>301</v>
      </c>
      <c r="C445" s="358"/>
      <c r="D445" s="316"/>
      <c r="E445" s="317"/>
      <c r="F445" s="316"/>
      <c r="G445" s="317"/>
      <c r="H445" s="320"/>
      <c r="I445" s="321"/>
      <c r="J445" s="316"/>
      <c r="K445" s="317"/>
      <c r="L445" s="246"/>
      <c r="M445" s="246"/>
      <c r="N445" s="322">
        <f t="shared" si="138"/>
        <v>0</v>
      </c>
      <c r="O445" s="323"/>
    </row>
    <row r="446" spans="1:15" ht="27.75" customHeight="1">
      <c r="A446" s="216" t="s">
        <v>506</v>
      </c>
      <c r="B446" s="357" t="s">
        <v>514</v>
      </c>
      <c r="C446" s="358"/>
      <c r="D446" s="316"/>
      <c r="E446" s="317"/>
      <c r="F446" s="316"/>
      <c r="G446" s="317"/>
      <c r="H446" s="320"/>
      <c r="I446" s="321"/>
      <c r="J446" s="316"/>
      <c r="K446" s="317"/>
      <c r="L446" s="246"/>
      <c r="M446" s="246"/>
      <c r="N446" s="322">
        <f t="shared" si="138"/>
        <v>0</v>
      </c>
      <c r="O446" s="323"/>
    </row>
    <row r="447" spans="1:15" ht="27.75" customHeight="1">
      <c r="A447" s="216" t="s">
        <v>440</v>
      </c>
      <c r="B447" s="357" t="s">
        <v>515</v>
      </c>
      <c r="C447" s="358"/>
      <c r="D447" s="316"/>
      <c r="E447" s="317"/>
      <c r="F447" s="316"/>
      <c r="G447" s="317"/>
      <c r="H447" s="320"/>
      <c r="I447" s="321"/>
      <c r="J447" s="316"/>
      <c r="K447" s="317"/>
      <c r="L447" s="246"/>
      <c r="M447" s="246"/>
      <c r="N447" s="322">
        <f t="shared" si="138"/>
        <v>0</v>
      </c>
      <c r="O447" s="323"/>
    </row>
    <row r="448" spans="1:15" ht="27.75" customHeight="1">
      <c r="A448" s="216" t="s">
        <v>402</v>
      </c>
      <c r="B448" s="357" t="s">
        <v>516</v>
      </c>
      <c r="C448" s="358"/>
      <c r="D448" s="316"/>
      <c r="E448" s="317"/>
      <c r="F448" s="316"/>
      <c r="G448" s="317"/>
      <c r="H448" s="320"/>
      <c r="I448" s="321"/>
      <c r="J448" s="316"/>
      <c r="K448" s="317"/>
      <c r="L448" s="246"/>
      <c r="M448" s="246"/>
      <c r="N448" s="312">
        <f t="shared" si="138"/>
        <v>0</v>
      </c>
      <c r="O448" s="313"/>
    </row>
    <row r="449" spans="1:15" ht="27.75" customHeight="1">
      <c r="A449" s="216" t="s">
        <v>403</v>
      </c>
      <c r="B449" s="357" t="s">
        <v>517</v>
      </c>
      <c r="C449" s="358"/>
      <c r="D449" s="316"/>
      <c r="E449" s="317"/>
      <c r="F449" s="316"/>
      <c r="G449" s="317"/>
      <c r="H449" s="320"/>
      <c r="I449" s="321"/>
      <c r="J449" s="316"/>
      <c r="K449" s="317"/>
      <c r="L449" s="246"/>
      <c r="M449" s="246"/>
      <c r="N449" s="312">
        <f t="shared" si="138"/>
        <v>0</v>
      </c>
      <c r="O449" s="313"/>
    </row>
    <row r="450" spans="1:15" ht="27.75" customHeight="1">
      <c r="A450" s="216" t="s">
        <v>404</v>
      </c>
      <c r="B450" s="357" t="s">
        <v>518</v>
      </c>
      <c r="C450" s="358"/>
      <c r="D450" s="316"/>
      <c r="E450" s="317"/>
      <c r="F450" s="316"/>
      <c r="G450" s="317"/>
      <c r="H450" s="320"/>
      <c r="I450" s="321"/>
      <c r="J450" s="316"/>
      <c r="K450" s="317"/>
      <c r="L450" s="246"/>
      <c r="M450" s="246"/>
      <c r="N450" s="312">
        <f t="shared" si="138"/>
        <v>0</v>
      </c>
      <c r="O450" s="313"/>
    </row>
    <row r="451" spans="1:15" ht="27.75" customHeight="1">
      <c r="A451" s="216" t="s">
        <v>405</v>
      </c>
      <c r="B451" s="357" t="s">
        <v>303</v>
      </c>
      <c r="C451" s="358"/>
      <c r="D451" s="316"/>
      <c r="E451" s="317"/>
      <c r="F451" s="316"/>
      <c r="G451" s="317"/>
      <c r="H451" s="320"/>
      <c r="I451" s="321"/>
      <c r="J451" s="316"/>
      <c r="K451" s="317"/>
      <c r="L451" s="246"/>
      <c r="M451" s="246"/>
      <c r="N451" s="312">
        <f t="shared" si="138"/>
        <v>0</v>
      </c>
      <c r="O451" s="313"/>
    </row>
    <row r="452" spans="1:15" ht="27.75" customHeight="1">
      <c r="A452" s="216" t="s">
        <v>406</v>
      </c>
      <c r="B452" s="357" t="s">
        <v>304</v>
      </c>
      <c r="C452" s="358"/>
      <c r="D452" s="316"/>
      <c r="E452" s="317"/>
      <c r="F452" s="316"/>
      <c r="G452" s="317"/>
      <c r="H452" s="320"/>
      <c r="I452" s="321"/>
      <c r="J452" s="316"/>
      <c r="K452" s="317"/>
      <c r="L452" s="246"/>
      <c r="M452" s="246"/>
      <c r="N452" s="312">
        <f t="shared" si="138"/>
        <v>0</v>
      </c>
      <c r="O452" s="313"/>
    </row>
    <row r="453" spans="1:15" ht="27.75" customHeight="1">
      <c r="A453" s="216" t="s">
        <v>407</v>
      </c>
      <c r="B453" s="357" t="s">
        <v>507</v>
      </c>
      <c r="C453" s="358"/>
      <c r="D453" s="316"/>
      <c r="E453" s="317"/>
      <c r="F453" s="316"/>
      <c r="G453" s="317"/>
      <c r="H453" s="320"/>
      <c r="I453" s="321"/>
      <c r="J453" s="316"/>
      <c r="K453" s="317"/>
      <c r="L453" s="246"/>
      <c r="M453" s="246"/>
      <c r="N453" s="312">
        <f t="shared" si="138"/>
        <v>0</v>
      </c>
      <c r="O453" s="313"/>
    </row>
    <row r="454" spans="1:15" ht="27.75" customHeight="1" thickBot="1">
      <c r="A454" s="217" t="s">
        <v>386</v>
      </c>
      <c r="B454" s="355" t="s">
        <v>305</v>
      </c>
      <c r="C454" s="356"/>
      <c r="D454" s="301"/>
      <c r="E454" s="302"/>
      <c r="F454" s="301"/>
      <c r="G454" s="302"/>
      <c r="H454" s="309"/>
      <c r="I454" s="310"/>
      <c r="J454" s="301"/>
      <c r="K454" s="302"/>
      <c r="L454" s="254"/>
      <c r="M454" s="254"/>
      <c r="N454" s="314">
        <f>SUM(H454,J454,L454)</f>
        <v>0</v>
      </c>
      <c r="O454" s="315"/>
    </row>
    <row r="455" spans="1:15" ht="35.25" customHeight="1" thickBot="1" thickTop="1">
      <c r="A455" s="311" t="s">
        <v>418</v>
      </c>
      <c r="B455" s="258"/>
      <c r="C455" s="154" t="str">
        <f>$D$5&amp;"-"&amp;$E$5&amp;"   "&amp;$D$6</f>
        <v>-   </v>
      </c>
      <c r="D455" s="303">
        <f>SUM(D438:E454)</f>
        <v>0</v>
      </c>
      <c r="E455" s="304"/>
      <c r="F455" s="303">
        <f>SUM(F438:G454)</f>
        <v>0</v>
      </c>
      <c r="G455" s="304"/>
      <c r="H455" s="303">
        <f>SUM(H438:I454)</f>
        <v>0</v>
      </c>
      <c r="I455" s="304"/>
      <c r="J455" s="303">
        <f>SUM(J438:K454)</f>
        <v>0</v>
      </c>
      <c r="K455" s="304"/>
      <c r="L455" s="303">
        <f>SUM(L438:M454)</f>
        <v>0</v>
      </c>
      <c r="M455" s="304"/>
      <c r="N455" s="303">
        <f>SUM(H455:M455)</f>
        <v>0</v>
      </c>
      <c r="O455" s="306"/>
    </row>
    <row r="456" spans="1:15" ht="26.25" thickTop="1">
      <c r="A456" s="72"/>
      <c r="B456" s="72"/>
      <c r="C456" s="155" t="s">
        <v>82</v>
      </c>
      <c r="D456" s="354">
        <f>D433+E433-D455</f>
        <v>0</v>
      </c>
      <c r="E456" s="354"/>
      <c r="F456" s="354">
        <f>F433+G433-F455</f>
        <v>0</v>
      </c>
      <c r="G456" s="354"/>
      <c r="H456" s="354">
        <f>H433+I433-H455</f>
        <v>0</v>
      </c>
      <c r="I456" s="354"/>
      <c r="J456" s="354">
        <f>J433+K433-J455</f>
        <v>0</v>
      </c>
      <c r="K456" s="354"/>
      <c r="L456" s="354">
        <f>L433+M433-L455</f>
        <v>0</v>
      </c>
      <c r="M456" s="354"/>
      <c r="N456" s="354">
        <f>N433+O433-N455</f>
        <v>0</v>
      </c>
      <c r="O456" s="354"/>
    </row>
    <row r="457" spans="3:15" ht="15">
      <c r="C457" s="20"/>
      <c r="D457" s="72"/>
      <c r="E457" s="72"/>
      <c r="F457" s="72"/>
      <c r="G457" s="72"/>
      <c r="H457" s="72"/>
      <c r="I457" s="72"/>
      <c r="J457" s="72"/>
      <c r="K457" s="72"/>
      <c r="L457" s="72"/>
      <c r="O457" s="23"/>
    </row>
    <row r="458" spans="1:15" ht="15">
      <c r="A458" s="19" t="s">
        <v>419</v>
      </c>
      <c r="B458" s="20" t="s">
        <v>421</v>
      </c>
      <c r="C458" s="20"/>
      <c r="D458" s="72"/>
      <c r="E458" s="72"/>
      <c r="F458" s="72"/>
      <c r="G458" s="72"/>
      <c r="H458" s="72"/>
      <c r="I458" s="72"/>
      <c r="J458" s="72"/>
      <c r="K458" s="3"/>
      <c r="L458" s="3"/>
      <c r="O458" s="23"/>
    </row>
    <row r="459" spans="1:15" ht="15">
      <c r="A459" s="19" t="s">
        <v>420</v>
      </c>
      <c r="B459" s="20" t="s">
        <v>422</v>
      </c>
      <c r="C459" s="72"/>
      <c r="D459" s="72"/>
      <c r="E459" s="72"/>
      <c r="F459" s="72"/>
      <c r="G459" s="72"/>
      <c r="H459" s="72"/>
      <c r="I459" s="72"/>
      <c r="J459" s="72"/>
      <c r="K459" s="72"/>
      <c r="L459" s="72"/>
      <c r="O459" s="23"/>
    </row>
    <row r="460" spans="1:15" ht="1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05" t="s">
        <v>387</v>
      </c>
      <c r="N461" s="305"/>
      <c r="O461" s="23"/>
    </row>
    <row r="462" spans="1:15" ht="15.75">
      <c r="A462" s="1"/>
      <c r="B462" s="1"/>
      <c r="C462" s="1"/>
      <c r="D462" s="1"/>
      <c r="E462" s="1"/>
      <c r="F462" s="1"/>
      <c r="G462" s="1"/>
      <c r="H462" s="1"/>
      <c r="I462" s="1"/>
      <c r="J462" s="1"/>
      <c r="M462" s="60"/>
      <c r="N462" s="60"/>
      <c r="O462" s="23"/>
    </row>
    <row r="463" spans="1:15" ht="16.5" thickBot="1">
      <c r="A463" s="1"/>
      <c r="B463" s="192" t="s">
        <v>388</v>
      </c>
      <c r="C463" s="193"/>
      <c r="D463" s="1"/>
      <c r="E463" s="1"/>
      <c r="F463" s="1"/>
      <c r="G463" s="1"/>
      <c r="H463" s="1"/>
      <c r="I463" s="1"/>
      <c r="J463" s="1"/>
      <c r="M463" s="193"/>
      <c r="N463" s="193"/>
      <c r="O463" s="23"/>
    </row>
  </sheetData>
  <sheetProtection sheet="1" formatCells="0" formatColumns="0" formatRows="0" insertColumns="0" insertRows="0" insertHyperlinks="0" deleteColumns="0" deleteRows="0" sort="0"/>
  <mergeCells count="197">
    <mergeCell ref="D14:O14"/>
    <mergeCell ref="D15:O15"/>
    <mergeCell ref="D4:O4"/>
    <mergeCell ref="D8:O8"/>
    <mergeCell ref="D9:O9"/>
    <mergeCell ref="D10:O10"/>
    <mergeCell ref="D7:K7"/>
    <mergeCell ref="D6:O6"/>
    <mergeCell ref="A4:C4"/>
    <mergeCell ref="A5:C5"/>
    <mergeCell ref="D22:F22"/>
    <mergeCell ref="D20:F20"/>
    <mergeCell ref="D21:F21"/>
    <mergeCell ref="A8:C8"/>
    <mergeCell ref="D11:O11"/>
    <mergeCell ref="D12:O12"/>
    <mergeCell ref="D13:O13"/>
    <mergeCell ref="L19:O19"/>
    <mergeCell ref="L21:O21"/>
    <mergeCell ref="B20:C22"/>
    <mergeCell ref="D18:O18"/>
    <mergeCell ref="A18:A19"/>
    <mergeCell ref="A20:A22"/>
    <mergeCell ref="D19:F19"/>
    <mergeCell ref="L20:O20"/>
    <mergeCell ref="L22:O22"/>
    <mergeCell ref="A9:C9"/>
    <mergeCell ref="A6:C6"/>
    <mergeCell ref="A10:C10"/>
    <mergeCell ref="A16:C16"/>
    <mergeCell ref="A15:C15"/>
    <mergeCell ref="B18:C19"/>
    <mergeCell ref="L26:M26"/>
    <mergeCell ref="N26:O26"/>
    <mergeCell ref="A1:O1"/>
    <mergeCell ref="A2:O2"/>
    <mergeCell ref="D16:O16"/>
    <mergeCell ref="A11:C11"/>
    <mergeCell ref="A14:C14"/>
    <mergeCell ref="A12:C12"/>
    <mergeCell ref="A13:C13"/>
    <mergeCell ref="A7:C7"/>
    <mergeCell ref="J437:K437"/>
    <mergeCell ref="L437:M437"/>
    <mergeCell ref="A25:O25"/>
    <mergeCell ref="A26:A27"/>
    <mergeCell ref="B26:B27"/>
    <mergeCell ref="C26:C27"/>
    <mergeCell ref="D26:E26"/>
    <mergeCell ref="F26:G26"/>
    <mergeCell ref="H26:I26"/>
    <mergeCell ref="J26:K26"/>
    <mergeCell ref="F437:G437"/>
    <mergeCell ref="J436:K436"/>
    <mergeCell ref="L436:M436"/>
    <mergeCell ref="N436:O436"/>
    <mergeCell ref="N437:O437"/>
    <mergeCell ref="B436:C436"/>
    <mergeCell ref="D436:E436"/>
    <mergeCell ref="F436:G436"/>
    <mergeCell ref="H436:I436"/>
    <mergeCell ref="H437:I437"/>
    <mergeCell ref="B440:C440"/>
    <mergeCell ref="J438:K438"/>
    <mergeCell ref="L438:M438"/>
    <mergeCell ref="N438:O438"/>
    <mergeCell ref="B437:C437"/>
    <mergeCell ref="D437:E437"/>
    <mergeCell ref="B438:C438"/>
    <mergeCell ref="D438:E438"/>
    <mergeCell ref="F438:G438"/>
    <mergeCell ref="H438:I438"/>
    <mergeCell ref="L441:M441"/>
    <mergeCell ref="L440:M440"/>
    <mergeCell ref="N440:O440"/>
    <mergeCell ref="B439:C439"/>
    <mergeCell ref="D439:E439"/>
    <mergeCell ref="F439:G439"/>
    <mergeCell ref="H439:I439"/>
    <mergeCell ref="J439:K439"/>
    <mergeCell ref="L439:M439"/>
    <mergeCell ref="N439:O439"/>
    <mergeCell ref="D441:E441"/>
    <mergeCell ref="D440:E440"/>
    <mergeCell ref="F440:G440"/>
    <mergeCell ref="H440:I440"/>
    <mergeCell ref="J440:K440"/>
    <mergeCell ref="F441:G441"/>
    <mergeCell ref="H441:I441"/>
    <mergeCell ref="J441:K441"/>
    <mergeCell ref="B444:C444"/>
    <mergeCell ref="N441:O441"/>
    <mergeCell ref="B442:C442"/>
    <mergeCell ref="D442:E442"/>
    <mergeCell ref="F442:G442"/>
    <mergeCell ref="H442:I442"/>
    <mergeCell ref="J442:K442"/>
    <mergeCell ref="L442:M442"/>
    <mergeCell ref="N442:O442"/>
    <mergeCell ref="B441:C441"/>
    <mergeCell ref="L445:M445"/>
    <mergeCell ref="L444:M444"/>
    <mergeCell ref="N444:O444"/>
    <mergeCell ref="B443:C443"/>
    <mergeCell ref="D443:E443"/>
    <mergeCell ref="F443:G443"/>
    <mergeCell ref="H443:I443"/>
    <mergeCell ref="J443:K443"/>
    <mergeCell ref="L443:M443"/>
    <mergeCell ref="N443:O443"/>
    <mergeCell ref="D444:E444"/>
    <mergeCell ref="F444:G444"/>
    <mergeCell ref="H444:I444"/>
    <mergeCell ref="J444:K444"/>
    <mergeCell ref="F445:G445"/>
    <mergeCell ref="H445:I445"/>
    <mergeCell ref="J445:K445"/>
    <mergeCell ref="N445:O445"/>
    <mergeCell ref="B446:C446"/>
    <mergeCell ref="D446:E446"/>
    <mergeCell ref="F446:G446"/>
    <mergeCell ref="H446:I446"/>
    <mergeCell ref="J446:K446"/>
    <mergeCell ref="L446:M446"/>
    <mergeCell ref="N446:O446"/>
    <mergeCell ref="B445:C445"/>
    <mergeCell ref="D445:E445"/>
    <mergeCell ref="L449:M449"/>
    <mergeCell ref="L448:M448"/>
    <mergeCell ref="N448:O448"/>
    <mergeCell ref="B447:C447"/>
    <mergeCell ref="D447:E447"/>
    <mergeCell ref="F447:G447"/>
    <mergeCell ref="H447:I447"/>
    <mergeCell ref="J447:K447"/>
    <mergeCell ref="L447:M447"/>
    <mergeCell ref="N447:O447"/>
    <mergeCell ref="B449:C449"/>
    <mergeCell ref="D449:E449"/>
    <mergeCell ref="D448:E448"/>
    <mergeCell ref="F448:G448"/>
    <mergeCell ref="H448:I448"/>
    <mergeCell ref="J448:K448"/>
    <mergeCell ref="F449:G449"/>
    <mergeCell ref="H449:I449"/>
    <mergeCell ref="J449:K449"/>
    <mergeCell ref="B448:C448"/>
    <mergeCell ref="N451:O451"/>
    <mergeCell ref="B452:C452"/>
    <mergeCell ref="N449:O449"/>
    <mergeCell ref="B450:C450"/>
    <mergeCell ref="D450:E450"/>
    <mergeCell ref="F450:G450"/>
    <mergeCell ref="H450:I450"/>
    <mergeCell ref="J450:K450"/>
    <mergeCell ref="L450:M450"/>
    <mergeCell ref="N450:O450"/>
    <mergeCell ref="J453:K453"/>
    <mergeCell ref="L453:M453"/>
    <mergeCell ref="L452:M452"/>
    <mergeCell ref="N452:O452"/>
    <mergeCell ref="B451:C451"/>
    <mergeCell ref="D451:E451"/>
    <mergeCell ref="F451:G451"/>
    <mergeCell ref="H451:I451"/>
    <mergeCell ref="J451:K451"/>
    <mergeCell ref="L451:M451"/>
    <mergeCell ref="L454:M454"/>
    <mergeCell ref="N454:O454"/>
    <mergeCell ref="B453:C453"/>
    <mergeCell ref="D453:E453"/>
    <mergeCell ref="D452:E452"/>
    <mergeCell ref="F452:G452"/>
    <mergeCell ref="H452:I452"/>
    <mergeCell ref="J452:K452"/>
    <mergeCell ref="F453:G453"/>
    <mergeCell ref="H453:I453"/>
    <mergeCell ref="A455:B455"/>
    <mergeCell ref="D455:E455"/>
    <mergeCell ref="F455:G455"/>
    <mergeCell ref="H455:I455"/>
    <mergeCell ref="N453:O453"/>
    <mergeCell ref="B454:C454"/>
    <mergeCell ref="D454:E454"/>
    <mergeCell ref="F454:G454"/>
    <mergeCell ref="H454:I454"/>
    <mergeCell ref="J454:K454"/>
    <mergeCell ref="M461:N461"/>
    <mergeCell ref="D456:E456"/>
    <mergeCell ref="F456:G456"/>
    <mergeCell ref="H456:I456"/>
    <mergeCell ref="J456:K456"/>
    <mergeCell ref="J455:K455"/>
    <mergeCell ref="L455:M455"/>
    <mergeCell ref="N455:O455"/>
    <mergeCell ref="L456:M456"/>
    <mergeCell ref="N456:O45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6:O456">
    <cfRule type="cellIs" priority="6" dxfId="29" operator="equal" stopIfTrue="1">
      <formula>0</formula>
    </cfRule>
    <cfRule type="cellIs" priority="7" dxfId="2" operator="notEqual" stopIfTrue="1">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priority="8" dxfId="29" operator="equal" stopIfTrue="1">
      <formula>0</formula>
    </cfRule>
  </conditionalFormatting>
  <conditionalFormatting sqref="D455:O455 D433:O433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D10" sqref="D10"/>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18" t="s">
        <v>392</v>
      </c>
      <c r="B9" s="418"/>
      <c r="C9" s="418"/>
      <c r="D9" s="418"/>
      <c r="E9" s="418"/>
      <c r="F9" s="418"/>
      <c r="G9" s="418"/>
      <c r="H9" s="418"/>
      <c r="I9" s="418"/>
      <c r="J9" s="418"/>
      <c r="K9" s="418"/>
      <c r="L9" s="418"/>
      <c r="M9" s="418"/>
      <c r="N9" s="418"/>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17" t="s">
        <v>426</v>
      </c>
      <c r="B12" s="419" t="s">
        <v>427</v>
      </c>
      <c r="C12" s="420"/>
      <c r="D12" s="420"/>
      <c r="E12" s="420"/>
      <c r="F12" s="420"/>
      <c r="G12" s="420"/>
      <c r="H12" s="420"/>
      <c r="I12" s="420"/>
      <c r="J12" s="420"/>
      <c r="K12" s="420"/>
      <c r="L12" s="420"/>
      <c r="M12" s="420"/>
      <c r="N12" s="421"/>
      <c r="O12" s="6"/>
      <c r="P12" s="6"/>
      <c r="Q12" s="6"/>
      <c r="R12" s="6"/>
    </row>
    <row r="13" spans="1:18" ht="54" customHeight="1" hidden="1">
      <c r="A13" s="417"/>
      <c r="B13" s="422" t="s">
        <v>454</v>
      </c>
      <c r="C13" s="423"/>
      <c r="D13" s="423"/>
      <c r="E13" s="423"/>
      <c r="F13" s="423"/>
      <c r="G13" s="423"/>
      <c r="H13" s="423"/>
      <c r="I13" s="423"/>
      <c r="J13" s="423"/>
      <c r="K13" s="423"/>
      <c r="L13" s="423"/>
      <c r="M13" s="423"/>
      <c r="N13" s="424"/>
      <c r="O13" s="6"/>
      <c r="P13" s="6"/>
      <c r="Q13" s="6"/>
      <c r="R13" s="6"/>
    </row>
    <row r="14" spans="1:18" ht="37.5" customHeight="1" hidden="1">
      <c r="A14" s="417"/>
      <c r="B14" s="428" t="s">
        <v>455</v>
      </c>
      <c r="C14" s="429"/>
      <c r="D14" s="429"/>
      <c r="E14" s="429"/>
      <c r="F14" s="429"/>
      <c r="G14" s="429"/>
      <c r="H14" s="429"/>
      <c r="I14" s="429"/>
      <c r="J14" s="429"/>
      <c r="K14" s="429"/>
      <c r="L14" s="429"/>
      <c r="M14" s="429"/>
      <c r="N14" s="430"/>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31" t="s">
        <v>426</v>
      </c>
      <c r="B17" s="419" t="s">
        <v>428</v>
      </c>
      <c r="C17" s="420"/>
      <c r="D17" s="420"/>
      <c r="E17" s="420"/>
      <c r="F17" s="420"/>
      <c r="G17" s="420"/>
      <c r="H17" s="420"/>
      <c r="I17" s="420"/>
      <c r="J17" s="420"/>
      <c r="K17" s="420"/>
      <c r="L17" s="420"/>
      <c r="M17" s="420"/>
      <c r="N17" s="421"/>
      <c r="O17" s="6"/>
      <c r="P17" s="6"/>
      <c r="Q17" s="6"/>
      <c r="R17" s="6"/>
    </row>
    <row r="18" spans="1:18" ht="50.25" customHeight="1">
      <c r="A18" s="439"/>
      <c r="B18" s="437" t="s">
        <v>452</v>
      </c>
      <c r="C18" s="437"/>
      <c r="D18" s="437"/>
      <c r="E18" s="437"/>
      <c r="F18" s="437"/>
      <c r="G18" s="437"/>
      <c r="H18" s="437"/>
      <c r="I18" s="437"/>
      <c r="J18" s="437"/>
      <c r="K18" s="437"/>
      <c r="L18" s="437"/>
      <c r="M18" s="437"/>
      <c r="N18" s="437"/>
      <c r="O18" s="6"/>
      <c r="P18" s="6"/>
      <c r="Q18" s="6"/>
      <c r="R18" s="6"/>
    </row>
    <row r="19" spans="1:18" ht="111" customHeight="1">
      <c r="A19" s="439"/>
      <c r="B19" s="438" t="s">
        <v>532</v>
      </c>
      <c r="C19" s="437"/>
      <c r="D19" s="437"/>
      <c r="E19" s="437"/>
      <c r="F19" s="437"/>
      <c r="G19" s="437"/>
      <c r="H19" s="437"/>
      <c r="I19" s="437"/>
      <c r="J19" s="437"/>
      <c r="K19" s="437"/>
      <c r="L19" s="437"/>
      <c r="M19" s="437"/>
      <c r="N19" s="437"/>
      <c r="O19" s="6"/>
      <c r="P19" s="6"/>
      <c r="Q19" s="6"/>
      <c r="R19" s="6"/>
    </row>
    <row r="20" spans="1:18" ht="51.75" customHeight="1">
      <c r="A20" s="439"/>
      <c r="B20" s="437" t="s">
        <v>450</v>
      </c>
      <c r="C20" s="437"/>
      <c r="D20" s="437"/>
      <c r="E20" s="437"/>
      <c r="F20" s="437"/>
      <c r="G20" s="437"/>
      <c r="H20" s="437"/>
      <c r="I20" s="437"/>
      <c r="J20" s="437"/>
      <c r="K20" s="437"/>
      <c r="L20" s="437"/>
      <c r="M20" s="437"/>
      <c r="N20" s="437"/>
      <c r="O20" s="6"/>
      <c r="P20" s="6"/>
      <c r="Q20" s="6"/>
      <c r="R20" s="6"/>
    </row>
    <row r="21" spans="1:18" ht="92.25" customHeight="1">
      <c r="A21" s="440"/>
      <c r="B21" s="433" t="s">
        <v>453</v>
      </c>
      <c r="C21" s="433"/>
      <c r="D21" s="433"/>
      <c r="E21" s="433"/>
      <c r="F21" s="433"/>
      <c r="G21" s="433"/>
      <c r="H21" s="433"/>
      <c r="I21" s="433"/>
      <c r="J21" s="433"/>
      <c r="K21" s="433"/>
      <c r="L21" s="433"/>
      <c r="M21" s="433"/>
      <c r="N21" s="433"/>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31" t="s">
        <v>84</v>
      </c>
      <c r="B23" s="441" t="s">
        <v>398</v>
      </c>
      <c r="C23" s="442"/>
      <c r="D23" s="442"/>
      <c r="E23" s="442"/>
      <c r="F23" s="442"/>
      <c r="G23" s="442"/>
      <c r="H23" s="442"/>
      <c r="I23" s="442"/>
      <c r="J23" s="442"/>
      <c r="K23" s="442"/>
      <c r="L23" s="442"/>
      <c r="M23" s="442"/>
      <c r="N23" s="443"/>
    </row>
    <row r="24" spans="1:14" ht="19.5" customHeight="1">
      <c r="A24" s="409"/>
      <c r="B24" s="434" t="s">
        <v>451</v>
      </c>
      <c r="C24" s="435"/>
      <c r="D24" s="435"/>
      <c r="E24" s="435"/>
      <c r="F24" s="435"/>
      <c r="G24" s="435"/>
      <c r="H24" s="435"/>
      <c r="I24" s="435"/>
      <c r="J24" s="435"/>
      <c r="K24" s="435"/>
      <c r="L24" s="435"/>
      <c r="M24" s="435"/>
      <c r="N24" s="436"/>
    </row>
    <row r="25" spans="1:14" ht="3.75" customHeight="1">
      <c r="A25" s="409"/>
      <c r="B25" s="425"/>
      <c r="C25" s="408"/>
      <c r="D25" s="408"/>
      <c r="E25" s="408"/>
      <c r="F25" s="408"/>
      <c r="G25" s="408"/>
      <c r="H25" s="408"/>
      <c r="I25" s="408"/>
      <c r="J25" s="408"/>
      <c r="K25" s="408"/>
      <c r="L25" s="408"/>
      <c r="M25" s="408"/>
      <c r="N25" s="409"/>
    </row>
    <row r="26" spans="1:14" ht="98.25" customHeight="1">
      <c r="A26" s="409"/>
      <c r="B26" s="407" t="s">
        <v>3</v>
      </c>
      <c r="C26" s="408"/>
      <c r="D26" s="408"/>
      <c r="E26" s="408"/>
      <c r="F26" s="408"/>
      <c r="G26" s="408"/>
      <c r="H26" s="408"/>
      <c r="I26" s="408"/>
      <c r="J26" s="408"/>
      <c r="K26" s="408"/>
      <c r="L26" s="408"/>
      <c r="M26" s="408"/>
      <c r="N26" s="409"/>
    </row>
    <row r="27" spans="1:14" ht="96.75" customHeight="1">
      <c r="A27" s="409"/>
      <c r="B27" s="407" t="s">
        <v>1</v>
      </c>
      <c r="C27" s="408"/>
      <c r="D27" s="408"/>
      <c r="E27" s="408"/>
      <c r="F27" s="408"/>
      <c r="G27" s="408"/>
      <c r="H27" s="408"/>
      <c r="I27" s="408"/>
      <c r="J27" s="408"/>
      <c r="K27" s="408"/>
      <c r="L27" s="408"/>
      <c r="M27" s="408"/>
      <c r="N27" s="409"/>
    </row>
    <row r="28" spans="1:14" ht="30.75" customHeight="1">
      <c r="A28" s="409"/>
      <c r="B28" s="414" t="s">
        <v>0</v>
      </c>
      <c r="C28" s="415"/>
      <c r="D28" s="415"/>
      <c r="E28" s="415"/>
      <c r="F28" s="415"/>
      <c r="G28" s="415"/>
      <c r="H28" s="415"/>
      <c r="I28" s="415"/>
      <c r="J28" s="415"/>
      <c r="K28" s="415"/>
      <c r="L28" s="415"/>
      <c r="M28" s="415"/>
      <c r="N28" s="416"/>
    </row>
    <row r="29" spans="1:14" ht="25.5" customHeight="1">
      <c r="A29" s="409"/>
      <c r="B29" s="432" t="s">
        <v>8</v>
      </c>
      <c r="C29" s="405"/>
      <c r="D29" s="405"/>
      <c r="E29" s="405"/>
      <c r="F29" s="405"/>
      <c r="G29" s="405"/>
      <c r="H29" s="405"/>
      <c r="I29" s="405"/>
      <c r="J29" s="405"/>
      <c r="K29" s="405"/>
      <c r="L29" s="405"/>
      <c r="M29" s="405"/>
      <c r="N29" s="406"/>
    </row>
    <row r="30" spans="1:14" ht="96" customHeight="1">
      <c r="A30" s="409"/>
      <c r="B30" s="410" t="s">
        <v>4</v>
      </c>
      <c r="C30" s="408"/>
      <c r="D30" s="408"/>
      <c r="E30" s="408"/>
      <c r="F30" s="408"/>
      <c r="G30" s="408"/>
      <c r="H30" s="408"/>
      <c r="I30" s="408"/>
      <c r="J30" s="408"/>
      <c r="K30" s="408"/>
      <c r="L30" s="408"/>
      <c r="M30" s="408"/>
      <c r="N30" s="409"/>
    </row>
    <row r="31" spans="1:14" ht="49.5" customHeight="1">
      <c r="A31" s="409"/>
      <c r="B31" s="411" t="s">
        <v>2</v>
      </c>
      <c r="C31" s="408"/>
      <c r="D31" s="408"/>
      <c r="E31" s="408"/>
      <c r="F31" s="408"/>
      <c r="G31" s="408"/>
      <c r="H31" s="408"/>
      <c r="I31" s="408"/>
      <c r="J31" s="408"/>
      <c r="K31" s="408"/>
      <c r="L31" s="408"/>
      <c r="M31" s="408"/>
      <c r="N31" s="409"/>
    </row>
    <row r="32" spans="1:14" ht="30" customHeight="1">
      <c r="A32" s="409"/>
      <c r="B32" s="401" t="s">
        <v>7</v>
      </c>
      <c r="C32" s="402"/>
      <c r="D32" s="402"/>
      <c r="E32" s="402"/>
      <c r="F32" s="402"/>
      <c r="G32" s="402"/>
      <c r="H32" s="402"/>
      <c r="I32" s="402"/>
      <c r="J32" s="402"/>
      <c r="K32" s="402"/>
      <c r="L32" s="402"/>
      <c r="M32" s="402"/>
      <c r="N32" s="403"/>
    </row>
    <row r="33" spans="1:14" ht="84" customHeight="1">
      <c r="A33" s="409"/>
      <c r="B33" s="404" t="s">
        <v>526</v>
      </c>
      <c r="C33" s="405"/>
      <c r="D33" s="405"/>
      <c r="E33" s="405"/>
      <c r="F33" s="405"/>
      <c r="G33" s="405"/>
      <c r="H33" s="405"/>
      <c r="I33" s="405"/>
      <c r="J33" s="405"/>
      <c r="K33" s="405"/>
      <c r="L33" s="405"/>
      <c r="M33" s="405"/>
      <c r="N33" s="406"/>
    </row>
    <row r="34" spans="1:14" ht="94.5" customHeight="1">
      <c r="A34" s="409"/>
      <c r="B34" s="407" t="s">
        <v>527</v>
      </c>
      <c r="C34" s="408"/>
      <c r="D34" s="408"/>
      <c r="E34" s="408"/>
      <c r="F34" s="408"/>
      <c r="G34" s="408"/>
      <c r="H34" s="408"/>
      <c r="I34" s="408"/>
      <c r="J34" s="408"/>
      <c r="K34" s="408"/>
      <c r="L34" s="408"/>
      <c r="M34" s="408"/>
      <c r="N34" s="409"/>
    </row>
    <row r="35" spans="1:14" ht="24" customHeight="1">
      <c r="A35" s="219"/>
      <c r="B35" s="199"/>
      <c r="C35" s="199"/>
      <c r="D35" s="199"/>
      <c r="E35" s="199"/>
      <c r="F35" s="199"/>
      <c r="G35" s="199"/>
      <c r="H35" s="199"/>
      <c r="I35" s="199"/>
      <c r="J35" s="199"/>
      <c r="K35" s="199"/>
      <c r="L35" s="199"/>
      <c r="M35" s="199"/>
      <c r="N35" s="200"/>
    </row>
    <row r="36" spans="1:14" ht="46.5" customHeight="1">
      <c r="A36" s="417" t="s">
        <v>429</v>
      </c>
      <c r="B36" s="413" t="s">
        <v>430</v>
      </c>
      <c r="C36" s="413"/>
      <c r="D36" s="413"/>
      <c r="E36" s="413"/>
      <c r="F36" s="413"/>
      <c r="G36" s="413"/>
      <c r="H36" s="413"/>
      <c r="I36" s="413"/>
      <c r="J36" s="413"/>
      <c r="K36" s="413"/>
      <c r="L36" s="413"/>
      <c r="M36" s="413"/>
      <c r="N36" s="413"/>
    </row>
    <row r="37" spans="1:14" ht="65.25" customHeight="1">
      <c r="A37" s="417"/>
      <c r="B37" s="412" t="s">
        <v>534</v>
      </c>
      <c r="C37" s="412"/>
      <c r="D37" s="412"/>
      <c r="E37" s="412"/>
      <c r="F37" s="412"/>
      <c r="G37" s="412"/>
      <c r="H37" s="412"/>
      <c r="I37" s="412"/>
      <c r="J37" s="412"/>
      <c r="K37" s="412"/>
      <c r="L37" s="412"/>
      <c r="M37" s="412"/>
      <c r="N37" s="412"/>
    </row>
    <row r="38" spans="1:14" ht="33" customHeight="1" hidden="1">
      <c r="A38" s="417"/>
      <c r="B38" s="61"/>
      <c r="C38" s="61"/>
      <c r="D38" s="61"/>
      <c r="E38" s="61"/>
      <c r="F38" s="61"/>
      <c r="G38" s="61"/>
      <c r="H38" s="61"/>
      <c r="I38" s="61"/>
      <c r="J38" s="61"/>
      <c r="K38" s="61"/>
      <c r="L38" s="61"/>
      <c r="M38" s="61"/>
      <c r="N38" s="61"/>
    </row>
    <row r="39" spans="1:14" ht="54.75" customHeight="1">
      <c r="A39" s="417"/>
      <c r="B39" s="426" t="s">
        <v>83</v>
      </c>
      <c r="C39" s="426"/>
      <c r="D39" s="426"/>
      <c r="E39" s="426"/>
      <c r="F39" s="426"/>
      <c r="G39" s="426"/>
      <c r="H39" s="426"/>
      <c r="I39" s="426"/>
      <c r="J39" s="426"/>
      <c r="K39" s="426"/>
      <c r="L39" s="426"/>
      <c r="M39" s="426"/>
      <c r="N39" s="426"/>
    </row>
    <row r="40" spans="1:14" ht="79.5" customHeight="1">
      <c r="A40" s="417"/>
      <c r="B40" s="427" t="s">
        <v>5</v>
      </c>
      <c r="C40" s="427"/>
      <c r="D40" s="427"/>
      <c r="E40" s="427"/>
      <c r="F40" s="427"/>
      <c r="G40" s="427"/>
      <c r="H40" s="427"/>
      <c r="I40" s="427"/>
      <c r="J40" s="427"/>
      <c r="K40" s="427"/>
      <c r="L40" s="427"/>
      <c r="M40" s="427"/>
      <c r="N40" s="427"/>
    </row>
    <row r="41" spans="1:14" ht="15" customHeight="1">
      <c r="A41" s="29"/>
      <c r="C41" s="62"/>
      <c r="D41" s="62"/>
      <c r="E41" s="62"/>
      <c r="F41" s="62"/>
      <c r="G41" s="62"/>
      <c r="H41" s="62"/>
      <c r="I41" s="62"/>
      <c r="J41" s="62"/>
      <c r="K41" s="62"/>
      <c r="L41" s="62"/>
      <c r="M41" s="62"/>
      <c r="N41" s="62"/>
    </row>
    <row r="42" spans="3:14" ht="17.25" customHeight="1">
      <c r="C42" s="196"/>
      <c r="D42" s="196"/>
      <c r="E42" s="196"/>
      <c r="F42" s="196"/>
      <c r="G42" s="196"/>
      <c r="H42" s="196"/>
      <c r="I42" s="196"/>
      <c r="J42" s="196"/>
      <c r="K42" s="196"/>
      <c r="L42" s="196"/>
      <c r="M42" s="196"/>
      <c r="N42" s="196"/>
    </row>
    <row r="43" spans="1:14" ht="37.5" customHeight="1">
      <c r="A43" s="197"/>
      <c r="B43" s="400" t="s">
        <v>6</v>
      </c>
      <c r="C43" s="400"/>
      <c r="D43" s="400"/>
      <c r="E43" s="400"/>
      <c r="F43" s="400"/>
      <c r="G43" s="400"/>
      <c r="H43" s="400"/>
      <c r="I43" s="400"/>
      <c r="J43" s="400"/>
      <c r="K43" s="400"/>
      <c r="L43" s="400"/>
      <c r="M43" s="400"/>
      <c r="N43" s="400"/>
    </row>
    <row r="44" spans="1:14" ht="93.75" customHeight="1">
      <c r="A44" s="197"/>
      <c r="B44" s="198"/>
      <c r="C44" s="198"/>
      <c r="D44" s="198"/>
      <c r="E44" s="198"/>
      <c r="F44" s="198"/>
      <c r="G44" s="198"/>
      <c r="H44" s="198"/>
      <c r="I44" s="198"/>
      <c r="J44" s="198"/>
      <c r="K44" s="198"/>
      <c r="L44" s="198"/>
      <c r="M44" s="198"/>
      <c r="N44" s="198"/>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29:N29"/>
    <mergeCell ref="B34:N34"/>
    <mergeCell ref="A12:A14"/>
    <mergeCell ref="B21:N21"/>
    <mergeCell ref="B24:N24"/>
    <mergeCell ref="B18:N18"/>
    <mergeCell ref="B19:N19"/>
    <mergeCell ref="B20:N20"/>
    <mergeCell ref="A17:A21"/>
    <mergeCell ref="B23:N23"/>
    <mergeCell ref="A36:A40"/>
    <mergeCell ref="A9:N9"/>
    <mergeCell ref="B17:N17"/>
    <mergeCell ref="B13:N13"/>
    <mergeCell ref="B25:N25"/>
    <mergeCell ref="B39:N39"/>
    <mergeCell ref="B40:N40"/>
    <mergeCell ref="B14:N14"/>
    <mergeCell ref="B12:N12"/>
    <mergeCell ref="A23:A34"/>
    <mergeCell ref="B43:N43"/>
    <mergeCell ref="B32:N32"/>
    <mergeCell ref="B33:N33"/>
    <mergeCell ref="B26:N26"/>
    <mergeCell ref="B27:N27"/>
    <mergeCell ref="B30:N30"/>
    <mergeCell ref="B31:N31"/>
    <mergeCell ref="B37:N37"/>
    <mergeCell ref="B36:N36"/>
    <mergeCell ref="B28:N28"/>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Korisnik1</cp:lastModifiedBy>
  <cp:lastPrinted>2017-11-15T06:24:24Z</cp:lastPrinted>
  <dcterms:created xsi:type="dcterms:W3CDTF">2014-07-16T07:05:44Z</dcterms:created>
  <dcterms:modified xsi:type="dcterms:W3CDTF">2021-07-28T11:25:29Z</dcterms:modified>
  <cp:category/>
  <cp:version/>
  <cp:contentType/>
  <cp:contentStatus/>
</cp:coreProperties>
</file>